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'doc1'!$A$1:$G$157</definedName>
  </definedNames>
  <calcPr fullCalcOnLoad="1"/>
</workbook>
</file>

<file path=xl/sharedStrings.xml><?xml version="1.0" encoding="utf-8"?>
<sst xmlns="http://schemas.openxmlformats.org/spreadsheetml/2006/main" count="178" uniqueCount="161">
  <si>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</si>
  <si>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</si>
  <si>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</si>
  <si>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</si>
  <si>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</si>
  <si>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</si>
  <si>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</si>
  <si>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</si>
  <si>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</si>
  <si>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</si>
  <si>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</si>
  <si>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</si>
  <si>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</si>
  <si>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</si>
  <si>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</si>
  <si>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</si>
  <si>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</si>
  <si>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</si>
  <si>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</si>
  <si>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</si>
  <si>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</si>
  <si>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</si>
  <si>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</si>
  <si>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</si>
  <si>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</si>
  <si>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</si>
  <si>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Nazwa zadania</t>
  </si>
  <si>
    <t>85218</t>
  </si>
  <si>
    <t>Powiatowe centra pomocy rodzinie</t>
  </si>
  <si>
    <t>85201</t>
  </si>
  <si>
    <t>Placówki opiekuńczo-wychowawcze</t>
  </si>
  <si>
    <t>Modernizacja części drogi Kuligów-Józefów-Kowalicha-Marianów, gm. Dąbrówka</t>
  </si>
  <si>
    <t>Przebudowa ciągu ulic Załuskiego, Zagańczyka, Mareckiej i Szerokiej w Kobyłce, gm. Kobyłka</t>
  </si>
  <si>
    <t>80102</t>
  </si>
  <si>
    <t>Szkoły podstawowe specjalne</t>
  </si>
  <si>
    <t>80120</t>
  </si>
  <si>
    <t>Licea ogólnokształcące</t>
  </si>
  <si>
    <t>Przebudowa ciągu ulic Wojska Polskiego, Rychlińskiego, Szpitalnej, Kochanowskiego i Drewnickiej w Ząbkach</t>
  </si>
  <si>
    <t xml:space="preserve">Przebudowa ciągu drogi 4314W Turów-Leśniakowizna-Majdan </t>
  </si>
  <si>
    <t>Budowa chodnika we wsi Myszadła, gm. Jadów</t>
  </si>
  <si>
    <t>Przebudowa drogi Sieraków-Słupno, gm. Radzymin</t>
  </si>
  <si>
    <t>Modernizacja budynku ZSTZ w Radzyminie</t>
  </si>
  <si>
    <t>801</t>
  </si>
  <si>
    <t>Oświata i wychowanie</t>
  </si>
  <si>
    <t>Rozwój elektronicznej administracji w samorządach województwa mazowieckiego wspomagającej niwelowanie dwudzielności potencjału województwa (Projekt EA)</t>
  </si>
  <si>
    <t>Budowa chodnika  przy ul.Boryny w Helenowie gm. Wołomin</t>
  </si>
  <si>
    <t>Budowa drogi Strachówka-Osęka-Ruda, gm Strachówka</t>
  </si>
  <si>
    <t>Przebudowa ul Piłsudskiego  i Radzymińskiej, gm Wołomin</t>
  </si>
  <si>
    <t>Projekt budowy chodnika w msc. Ostrowik (1000 mb) gm Poświętne</t>
  </si>
  <si>
    <t>Projekt przebudowy mostu drogowego na rzece Rządzy w Turze  gm Poświętne</t>
  </si>
  <si>
    <t>Dokończenie budowy chodnika w ul. Korczaka w Radzyminie wraz z budową parkingu gm. Radzymin</t>
  </si>
  <si>
    <t>Projekt i budowa chodnika w msc, Jaźwie (1000mb) gm. Tłuszcz</t>
  </si>
  <si>
    <t>630</t>
  </si>
  <si>
    <t>Turystyka</t>
  </si>
  <si>
    <t>63003</t>
  </si>
  <si>
    <t>754</t>
  </si>
  <si>
    <t>Bezpieczeństwo publiczne i ochrona przeciwpożarowa</t>
  </si>
  <si>
    <t>75404</t>
  </si>
  <si>
    <t>75410</t>
  </si>
  <si>
    <t>Zakup zestawu ratowniczego do ratownictwa drogowego dla KP PSP w Wołominie</t>
  </si>
  <si>
    <t>75421</t>
  </si>
  <si>
    <t>Zakup mapy magnetycznej dla potrzeb zarządzania kryzysowego</t>
  </si>
  <si>
    <t>Budowa szkoły ponadgimnazjalnej w Markach</t>
  </si>
  <si>
    <t>Zakup nieruchomości na potrzeby ZSTZ w Radzyminie</t>
  </si>
  <si>
    <t>Budowa wiaty na śmietnik - ZS Zielonka</t>
  </si>
  <si>
    <t>Przebudowa boiska przy ZSE w Wołominie</t>
  </si>
  <si>
    <t>Zakup samochodu 9-cio osobowego DD w Równem</t>
  </si>
  <si>
    <t>Zakupy inwestycyjne do DPS Zielonka - suszarnia przemysłowa</t>
  </si>
  <si>
    <t>Przebudowa kotłowni gazowej wraz z wymianą skorodowanych pionów wodnych, zaworów odcinających oraz pękającej instalacji c.o. w pawilonie nr 1 i 2 DPS Radzymin</t>
  </si>
  <si>
    <t>Komendy wojewódzkie Policji</t>
  </si>
  <si>
    <t>Komendy wojewódzkie Państwowej Straży Pożarnej</t>
  </si>
  <si>
    <t>Zarządzanie kryzysowe</t>
  </si>
  <si>
    <t>Plan wydatków majątkowych na rok 2015</t>
  </si>
  <si>
    <t>85202</t>
  </si>
  <si>
    <t>Domy pomocy społecznej</t>
  </si>
  <si>
    <t>Przebudowa ul. Starej w Nadmie - projekt, gm Radzymin</t>
  </si>
  <si>
    <t>Projekt chodnika przy drodze Klembów-Sitki, gm Klembów</t>
  </si>
  <si>
    <t xml:space="preserve"> Projekt chodnika w miejscowości  Nowy Kraszew, gm. Klembów</t>
  </si>
  <si>
    <t>Zakupy inwestycyjne</t>
  </si>
  <si>
    <t>Modernizacjaiul. Poniatowskiego, Gm Kobyłka</t>
  </si>
  <si>
    <t>Zadania w zakresie upowszechniania turystyki</t>
  </si>
  <si>
    <t xml:space="preserve">Zakupy inwestycyjne komputeryzacja PCPR </t>
  </si>
  <si>
    <t>Dobudowanie do części dawnych warsztatów szkolnych budynku w lekkiej technologii służącego na pomieszczenia pracowni szkolnych w ZS Zielonka</t>
  </si>
  <si>
    <t xml:space="preserve">Bezpieczna droga do szkoły - montaż znaków aktywnych na przejściach dla pieszych </t>
  </si>
  <si>
    <t>Kontynuacja przebudowy do drogi wojewódzkiej 634 w miejscowości Ostrówek, gm Klembów</t>
  </si>
  <si>
    <t>Zakupy inwestycyjne do DPS Radzymin suszarki bębnowe przemysłowe i pralnica</t>
  </si>
  <si>
    <t>Budowa chodnika w msc. Dąbrowica przy drodze powiatowej nr 4351W (100 mb) gm Poświętne</t>
  </si>
  <si>
    <t>Remont mostu drogowego w msc. Jadów gm Jadów</t>
  </si>
  <si>
    <t>Zakup i montaż 4 wiat w ramach projektu Oznakowanie przebiegu tras rowerowych na terenie powiatu wołomińskiego wraz z wykonaniem infrastruktury towarzyszącej wkład unijny</t>
  </si>
  <si>
    <t xml:space="preserve">Zakup komputerów do wyposażenia  punktów informacji turystycznej projekt - "Wyprawa z naturą i kulturą" </t>
  </si>
  <si>
    <t>Rozbudowa budynku LO  w  Radzyminie wraz z salą gimnastyczną</t>
  </si>
  <si>
    <t>Wykonanie punktu czerpania wody w istniejącym zbiorniku przeciwpożarowym w Równem</t>
  </si>
  <si>
    <t>Wykonanie  dokumentacji technicznej budowy nowego śladu drogi powiatowej ul. Główna w Markach</t>
  </si>
  <si>
    <t>Dotacje celowe przekazane gminie na inwestycje i zakupy inwestycyjne realizowane na podstawie porozumień (umów) między jednostkami samorządu terytorialnego</t>
  </si>
  <si>
    <t>Dotacja o charakterze inwestycyjnym na realizację przekazanego zadania w zakresie - Budowy chodnika w pasie drogi powiatowej Nr 4324W Guzowatka-Chajęty-Małopole-Dąbrówka</t>
  </si>
  <si>
    <t>Projekt ronda w msc Postoliska gm Tłuszcz</t>
  </si>
  <si>
    <t>Projekt ronda na skrzyżowaniu ulic Warszawskiej i Kościuszki gm Tłuszcz</t>
  </si>
  <si>
    <t>Projekt chodnika przy drodze Jadów - Wójty do skrzyżowania z drogą 4347W</t>
  </si>
  <si>
    <t>Opracowanie dokumentacji technicznej budowy chodników w ul. Dworkowej w Kobyłce</t>
  </si>
  <si>
    <t>Budowa chodnika w msc Białki gmina Tłuszcz</t>
  </si>
  <si>
    <t>Budowa chodnika w msc Józefów w ciągu ulicy Klonowej</t>
  </si>
  <si>
    <t>Budowa nowego śladu drogi 635 od węzła Czarna do skrzyżowania z trasą S8</t>
  </si>
  <si>
    <t>Wykonanie monitoringu terenu i obiektów Komendy Powiatowej Państwowej Straży Pożarnej w Wołominie</t>
  </si>
  <si>
    <t>Wykonanie projektu windy w DPS Radzyminie</t>
  </si>
  <si>
    <t>921</t>
  </si>
  <si>
    <t>Kultura i ochrona dziedzictwa narodowego</t>
  </si>
  <si>
    <t>92120</t>
  </si>
  <si>
    <t>Ochrona zabytków i opieka nad zabytkami</t>
  </si>
  <si>
    <t>Modernizacja systemu monitorującego zespół pałacowo-parkowy w Chrzęsnem</t>
  </si>
  <si>
    <t>Sporządzanie dokumentacji projektowej przebudowy drogi 4321W na odcinku Kuligów-Czarnów</t>
  </si>
  <si>
    <t>Zakup i montaż 2-ch wiat w ramach projektu Wyprawa z naturą i kulturą</t>
  </si>
  <si>
    <t>Wykonanie sieci kabli logicznych wraz zakupem sprzętu w ZSS Wołominie</t>
  </si>
  <si>
    <t>Zmiana</t>
  </si>
  <si>
    <t>Po zmianie</t>
  </si>
  <si>
    <t>Przed zmianą</t>
  </si>
  <si>
    <t>Sporządzenie projektu technicznego przebudowy drogi powiatowej Nr 4314W na odcinku Majdan - Poświętne</t>
  </si>
  <si>
    <t>010</t>
  </si>
  <si>
    <t>01042</t>
  </si>
  <si>
    <t>Rolnictwo i łowiectwo</t>
  </si>
  <si>
    <t>Wyłączenie z produkcji gruntów rolnych</t>
  </si>
  <si>
    <t xml:space="preserve">Zakup 3 stacji napraw rowerów w ramach projektu Wyprawa z naturą i kulturą </t>
  </si>
  <si>
    <t>Modernizacja drogi powiatowej nr 4346W relacji Strachówka-Rozalin-Annopol,  gm. Strachówka</t>
  </si>
  <si>
    <t>Budowa chodnika (etap I) w ul. Szkolnej w Słupnie gm. Radzymin</t>
  </si>
  <si>
    <t>Budowa drogi Zawady-Emilianów Gmina Radzymin (projekt)</t>
  </si>
  <si>
    <t>Przebudowa skrzyżowania drogi powiatowej z drogą gminną w msc. Małopole, Gmina Dąbrówka</t>
  </si>
  <si>
    <t>92105</t>
  </si>
  <si>
    <t>Pozostałe zadania w zakresie kultury</t>
  </si>
  <si>
    <t>Zakup namiotu przenośnego</t>
  </si>
  <si>
    <t>Wykonanie dokumentacji technicznej przebudowy drogi powiatowej nr 4303W na odcinku Radzymin tory kolejowe -Łąki do granicy Powiatu</t>
  </si>
  <si>
    <t>Wykonanie dokumentacji technicznej przebudowy drogi powiatowej Nr 4329W na odcinku Kury do drogi krajowej nr 50</t>
  </si>
  <si>
    <t>92195</t>
  </si>
  <si>
    <t>Zakupy inwestycyjne do Pałacu w Chrzęsnem - zakup schodów do sceny</t>
  </si>
  <si>
    <t>Dotacja celowa dla gminy Marki na finansowanie zadania Przygotowanie dokumentacji projektowej przebudowy drogi powiatowej w ul. Sosnowej i Tadeusza Kościuszki na odcinku od drogi krajowej nr 8 do granic miasta Marki</t>
  </si>
  <si>
    <t>Przebudowa skrzyżowania drogi powiatowej ul. Lipińska z drogą gminną ul. Mickiewicza w Wołominie</t>
  </si>
  <si>
    <t>853</t>
  </si>
  <si>
    <t>Pozostałe zadania w zakresie polityki społecznej</t>
  </si>
  <si>
    <t>85333</t>
  </si>
  <si>
    <t>Powiatowe urzędy pracy</t>
  </si>
  <si>
    <t>Instalacja klimatyzacji w siedzibie PUP w Wołominie i w Tłuszczu</t>
  </si>
  <si>
    <t xml:space="preserve">Zakup 5-ciu radiowozów dla KP Policji w Wołominie </t>
  </si>
  <si>
    <t>Projekt budowy chodnika i ścieżki rowerowej  przy drodze powiatowej na odcinku od cmentarza do ronda w Majdanie gm Wołomin</t>
  </si>
  <si>
    <t>Projekt przebudowy drogi powiatowej na odcinku przejazd PKP w Duczkach do ronda w Zagościńcu, gm. Wołomin</t>
  </si>
  <si>
    <t>Budowa chodnika w msc. Jadów Letnisko na odcinku od ul. 11 Listopada - ul. Wspólna (200mb) gm Jadów</t>
  </si>
  <si>
    <t>Aktualizacja dokumentacji projektowej rozbudowy drogi powiatowej nr 4351W na odcinku Zabraniec - granica powiatu wołomińskiego</t>
  </si>
  <si>
    <t>Budowa ronda w Zagościńcu na skrzyżowaniu ulic 100-lecia , podmiejskiej, Armii Krajowej, gm Wołomin</t>
  </si>
  <si>
    <t>Dotacja celowa dla Gminy Kobyłka na finansowanie zadania Wykonanie dokumentacji technicznej budowy ścieżek rowerowych i ciągów pieszo-rowerowych wzdłuż ul. Napoleona i Poniatowskiego w Kobyłce</t>
  </si>
  <si>
    <t>Zakup i montaż małej infrastruktury (5 szt.)</t>
  </si>
  <si>
    <t>Zakupy inwestycyjne dla Starostwa Powiatowego - sprzęt komputerowy, samochód służbowy</t>
  </si>
  <si>
    <t>Modernizacja boiska do koszykówki i bieżni z tworzywa sztucznego ZS Tłuszcz</t>
  </si>
  <si>
    <t>Dotacja dla SZPZOZ na dofinansowanie zakupów sprzętu specjalistycznego, modernizację oddziałów szpitalnych i rozbudowę obiektu</t>
  </si>
  <si>
    <t>Pozostała działaność</t>
  </si>
  <si>
    <t>Przebudowa przepustu drogowego w miejscowosci Myszadła, gm. Jadów</t>
  </si>
  <si>
    <t>5</t>
  </si>
  <si>
    <t>6</t>
  </si>
  <si>
    <t>7</t>
  </si>
  <si>
    <t>710</t>
  </si>
  <si>
    <t xml:space="preserve">Działalność usługowa </t>
  </si>
  <si>
    <t>71015</t>
  </si>
  <si>
    <t>Nadzór budowlany</t>
  </si>
  <si>
    <t>Zakupy inwestycyjne w PINB - zakup komputera</t>
  </si>
  <si>
    <t>Zakup nieruchomości na cele szkolnictwa specjalnego i budowa szkoły specjalnej w Radzyminie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</si>
</sst>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12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65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35" borderId="14" xfId="0" applyNumberFormat="1" applyFont="1" applyFill="1" applyBorder="1" applyAlignment="1" applyProtection="1">
      <alignment horizontal="center" wrapText="1"/>
      <protection locked="0"/>
    </xf>
    <xf numFmtId="4" fontId="6" fillId="0" borderId="22" xfId="0" applyNumberFormat="1" applyFont="1" applyFill="1" applyBorder="1" applyAlignment="1" applyProtection="1">
      <alignment horizontal="center" vertical="center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11" fillId="0" borderId="22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center" vertical="center"/>
      <protection locked="0"/>
    </xf>
    <xf numFmtId="4" fontId="11" fillId="35" borderId="14" xfId="0" applyNumberFormat="1" applyFont="1" applyFill="1" applyBorder="1" applyAlignment="1" applyProtection="1">
      <alignment horizontal="center" wrapText="1"/>
      <protection locked="0"/>
    </xf>
    <xf numFmtId="4" fontId="2" fillId="33" borderId="22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right" vertical="center"/>
      <protection locked="0"/>
    </xf>
    <xf numFmtId="4" fontId="11" fillId="33" borderId="22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right"/>
      <protection locked="0"/>
    </xf>
    <xf numFmtId="4" fontId="6" fillId="33" borderId="22" xfId="0" applyNumberFormat="1" applyFont="1" applyFill="1" applyBorder="1" applyAlignment="1" applyProtection="1">
      <alignment horizontal="center"/>
      <protection locked="0"/>
    </xf>
    <xf numFmtId="4" fontId="11" fillId="33" borderId="22" xfId="0" applyNumberFormat="1" applyFont="1" applyFill="1" applyBorder="1" applyAlignment="1" applyProtection="1">
      <alignment horizontal="center"/>
      <protection locked="0"/>
    </xf>
    <xf numFmtId="4" fontId="2" fillId="35" borderId="14" xfId="0" applyNumberFormat="1" applyFont="1" applyFill="1" applyBorder="1" applyAlignment="1" applyProtection="1">
      <alignment horizontal="center" wrapText="1"/>
      <protection locked="0"/>
    </xf>
    <xf numFmtId="4" fontId="2" fillId="33" borderId="22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2" fillId="35" borderId="14" xfId="0" applyNumberFormat="1" applyFont="1" applyFill="1" applyBorder="1" applyAlignment="1" applyProtection="1">
      <alignment horizontal="right" wrapText="1"/>
      <protection locked="0"/>
    </xf>
    <xf numFmtId="4" fontId="2" fillId="33" borderId="22" xfId="0" applyNumberFormat="1" applyFont="1" applyFill="1" applyBorder="1" applyAlignment="1" applyProtection="1">
      <alignment horizontal="right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3" xfId="0" applyNumberFormat="1" applyFont="1" applyFill="1" applyBorder="1" applyAlignment="1" applyProtection="1">
      <alignment vertical="center" wrapText="1"/>
      <protection locked="0"/>
    </xf>
    <xf numFmtId="49" fontId="2" fillId="35" borderId="24" xfId="0" applyNumberFormat="1" applyFont="1" applyFill="1" applyBorder="1" applyAlignment="1" applyProtection="1">
      <alignment vertical="center" wrapText="1"/>
      <protection locked="0"/>
    </xf>
    <xf numFmtId="0" fontId="2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4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23" xfId="0" applyNumberFormat="1" applyFont="1" applyBorder="1" applyAlignment="1">
      <alignment horizontal="left" wrapText="1"/>
    </xf>
    <xf numFmtId="49" fontId="53" fillId="0" borderId="24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30" xfId="0" applyNumberFormat="1" applyFont="1" applyBorder="1" applyAlignment="1">
      <alignment horizontal="left" vertical="center" wrapText="1"/>
    </xf>
    <xf numFmtId="49" fontId="53" fillId="0" borderId="31" xfId="0" applyNumberFormat="1" applyFont="1" applyBorder="1" applyAlignment="1">
      <alignment horizontal="left" vertical="center" wrapText="1"/>
    </xf>
    <xf numFmtId="49" fontId="53" fillId="0" borderId="32" xfId="0" applyNumberFormat="1" applyFont="1" applyBorder="1" applyAlignment="1">
      <alignment horizontal="left" wrapText="1"/>
    </xf>
    <xf numFmtId="49" fontId="53" fillId="0" borderId="33" xfId="0" applyNumberFormat="1" applyFont="1" applyBorder="1" applyAlignment="1">
      <alignment horizontal="left" wrapText="1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34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23" xfId="0" applyNumberFormat="1" applyFont="1" applyFill="1" applyBorder="1" applyAlignment="1" applyProtection="1">
      <alignment wrapText="1"/>
      <protection locked="0"/>
    </xf>
    <xf numFmtId="0" fontId="2" fillId="33" borderId="24" xfId="0" applyNumberFormat="1" applyFont="1" applyFill="1" applyBorder="1" applyAlignment="1" applyProtection="1">
      <alignment wrapText="1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0" fontId="6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NumberFormat="1" applyFont="1" applyFill="1" applyBorder="1" applyAlignment="1" applyProtection="1">
      <alignment wrapText="1"/>
      <protection locked="0"/>
    </xf>
    <xf numFmtId="0" fontId="2" fillId="33" borderId="27" xfId="0" applyNumberFormat="1" applyFont="1" applyFill="1" applyBorder="1" applyAlignment="1" applyProtection="1">
      <alignment wrapText="1"/>
      <protection locked="0"/>
    </xf>
    <xf numFmtId="0" fontId="2" fillId="33" borderId="23" xfId="0" applyNumberFormat="1" applyFont="1" applyFill="1" applyBorder="1" applyAlignment="1" applyProtection="1">
      <alignment vertical="center" wrapText="1"/>
      <protection locked="0"/>
    </xf>
    <xf numFmtId="49" fontId="11" fillId="34" borderId="23" xfId="0" applyNumberFormat="1" applyFont="1" applyFill="1" applyBorder="1" applyAlignment="1" applyProtection="1">
      <alignment vertical="center" wrapText="1"/>
      <protection locked="0"/>
    </xf>
    <xf numFmtId="49" fontId="11" fillId="34" borderId="24" xfId="0" applyNumberFormat="1" applyFont="1" applyFill="1" applyBorder="1" applyAlignment="1" applyProtection="1">
      <alignment vertical="center" wrapText="1"/>
      <protection locked="0"/>
    </xf>
    <xf numFmtId="49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3" xfId="0" applyNumberFormat="1" applyFont="1" applyBorder="1" applyAlignment="1">
      <alignment horizontal="left" vertical="center" wrapText="1"/>
    </xf>
    <xf numFmtId="49" fontId="53" fillId="0" borderId="24" xfId="0" applyNumberFormat="1" applyFont="1" applyBorder="1" applyAlignment="1">
      <alignment horizontal="left" vertical="center" wrapText="1"/>
    </xf>
    <xf numFmtId="0" fontId="2" fillId="33" borderId="23" xfId="0" applyNumberFormat="1" applyFont="1" applyFill="1" applyBorder="1" applyAlignment="1" applyProtection="1">
      <alignment horizontal="left" vertical="center"/>
      <protection locked="0"/>
    </xf>
    <xf numFmtId="0" fontId="2" fillId="33" borderId="24" xfId="0" applyNumberFormat="1" applyFont="1" applyFill="1" applyBorder="1" applyAlignment="1" applyProtection="1">
      <alignment horizontal="left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 wrapText="1"/>
      <protection locked="0"/>
    </xf>
    <xf numFmtId="0" fontId="2" fillId="33" borderId="24" xfId="0" applyNumberFormat="1" applyFont="1" applyFill="1" applyBorder="1" applyAlignment="1" applyProtection="1">
      <alignment horizontal="left" wrapText="1"/>
      <protection locked="0"/>
    </xf>
    <xf numFmtId="49" fontId="54" fillId="0" borderId="23" xfId="0" applyNumberFormat="1" applyFont="1" applyBorder="1" applyAlignment="1">
      <alignment horizontal="left" wrapText="1"/>
    </xf>
    <xf numFmtId="49" fontId="54" fillId="0" borderId="24" xfId="0" applyNumberFormat="1" applyFont="1" applyBorder="1" applyAlignment="1">
      <alignment horizontal="left" wrapText="1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3"/>
  <sheetViews>
    <sheetView showGridLines="0" tabSelected="1" view="pageBreakPreview" zoomScale="90" zoomScaleSheetLayoutView="90" zoomScalePageLayoutView="0" workbookViewId="0" topLeftCell="A32">
      <selection activeCell="F41" sqref="F41"/>
    </sheetView>
  </sheetViews>
  <sheetFormatPr defaultColWidth="9.33203125" defaultRowHeight="12.75"/>
  <cols>
    <col min="1" max="1" width="13.5" style="0" customWidth="1"/>
    <col min="2" max="2" width="13.83203125" style="0" customWidth="1"/>
    <col min="3" max="3" width="9.83203125" style="0" customWidth="1"/>
    <col min="4" max="4" width="109.66015625" style="0" customWidth="1"/>
    <col min="5" max="5" width="28.5" style="3" customWidth="1"/>
    <col min="6" max="6" width="22" style="0" customWidth="1"/>
    <col min="7" max="7" width="25.33203125" style="0" customWidth="1"/>
  </cols>
  <sheetData>
    <row r="1" spans="1:5" ht="31.5" customHeight="1">
      <c r="A1" s="86" t="s">
        <v>72</v>
      </c>
      <c r="B1" s="86"/>
      <c r="C1" s="86"/>
      <c r="D1" s="86"/>
      <c r="E1" s="86"/>
    </row>
    <row r="2" spans="1:7" ht="9" customHeight="1">
      <c r="A2" s="84" t="s">
        <v>0</v>
      </c>
      <c r="B2" s="84" t="s">
        <v>1</v>
      </c>
      <c r="C2" s="89" t="s">
        <v>26</v>
      </c>
      <c r="D2" s="90"/>
      <c r="E2" s="87" t="s">
        <v>114</v>
      </c>
      <c r="F2" s="119" t="s">
        <v>112</v>
      </c>
      <c r="G2" s="119" t="s">
        <v>113</v>
      </c>
    </row>
    <row r="3" spans="1:7" ht="18.75" customHeight="1">
      <c r="A3" s="85"/>
      <c r="B3" s="85"/>
      <c r="C3" s="91"/>
      <c r="D3" s="92"/>
      <c r="E3" s="88"/>
      <c r="F3" s="120"/>
      <c r="G3" s="120"/>
    </row>
    <row r="4" spans="1:8" ht="24" customHeight="1">
      <c r="A4" s="14" t="s">
        <v>116</v>
      </c>
      <c r="B4" s="14"/>
      <c r="C4" s="69" t="s">
        <v>118</v>
      </c>
      <c r="D4" s="70"/>
      <c r="E4" s="15">
        <f aca="true" t="shared" si="0" ref="E4:F6">SUM(E5)</f>
        <v>300000</v>
      </c>
      <c r="F4" s="15">
        <f t="shared" si="0"/>
        <v>0</v>
      </c>
      <c r="G4" s="40">
        <f>SUM(E4:F4)</f>
        <v>300000</v>
      </c>
      <c r="H4" s="1"/>
    </row>
    <row r="5" spans="1:7" ht="27" customHeight="1">
      <c r="A5" s="16"/>
      <c r="B5" s="14" t="s">
        <v>117</v>
      </c>
      <c r="C5" s="69" t="s">
        <v>119</v>
      </c>
      <c r="D5" s="70"/>
      <c r="E5" s="15">
        <f t="shared" si="0"/>
        <v>300000</v>
      </c>
      <c r="F5" s="15">
        <f t="shared" si="0"/>
        <v>0</v>
      </c>
      <c r="G5" s="40">
        <f>SUM(E5:F5)</f>
        <v>300000</v>
      </c>
    </row>
    <row r="6" spans="1:7" ht="31.5" customHeight="1">
      <c r="A6" s="16"/>
      <c r="B6" s="16"/>
      <c r="C6" s="71" t="s">
        <v>6</v>
      </c>
      <c r="D6" s="72"/>
      <c r="E6" s="17">
        <f t="shared" si="0"/>
        <v>300000</v>
      </c>
      <c r="F6" s="17">
        <f t="shared" si="0"/>
        <v>0</v>
      </c>
      <c r="G6" s="40">
        <f>SUM(E6:F6)</f>
        <v>300000</v>
      </c>
    </row>
    <row r="7" spans="1:7" ht="39.75" customHeight="1">
      <c r="A7" s="16"/>
      <c r="B7" s="16"/>
      <c r="C7" s="65" t="s">
        <v>121</v>
      </c>
      <c r="D7" s="67"/>
      <c r="E7" s="18">
        <v>300000</v>
      </c>
      <c r="F7" s="38">
        <v>0</v>
      </c>
      <c r="G7" s="38">
        <f>SUM(E7:F7)</f>
        <v>300000</v>
      </c>
    </row>
    <row r="8" spans="1:8" ht="24" customHeight="1">
      <c r="A8" s="14" t="s">
        <v>2</v>
      </c>
      <c r="B8" s="14"/>
      <c r="C8" s="69" t="s">
        <v>3</v>
      </c>
      <c r="D8" s="70"/>
      <c r="E8" s="15">
        <f>SUM(E9)</f>
        <v>12029319</v>
      </c>
      <c r="F8" s="15">
        <f>SUM(F9)</f>
        <v>955000</v>
      </c>
      <c r="G8" s="39">
        <f>SUM(E8:F8)</f>
        <v>12984319</v>
      </c>
      <c r="H8" s="1"/>
    </row>
    <row r="9" spans="1:7" ht="27" customHeight="1">
      <c r="A9" s="16"/>
      <c r="B9" s="14" t="s">
        <v>4</v>
      </c>
      <c r="C9" s="69" t="s">
        <v>5</v>
      </c>
      <c r="D9" s="70"/>
      <c r="E9" s="15">
        <f>SUM(E10+E58+E60)</f>
        <v>12029319</v>
      </c>
      <c r="F9" s="15">
        <f>SUM(F10+F58+F60)</f>
        <v>955000</v>
      </c>
      <c r="G9" s="39">
        <f aca="true" t="shared" si="1" ref="G9:G53">SUM(E9:F9)</f>
        <v>12984319</v>
      </c>
    </row>
    <row r="10" spans="1:7" ht="31.5" customHeight="1">
      <c r="A10" s="16"/>
      <c r="B10" s="16"/>
      <c r="C10" s="71" t="s">
        <v>6</v>
      </c>
      <c r="D10" s="72"/>
      <c r="E10" s="17">
        <f>SUM(E11:E53)</f>
        <v>11748319</v>
      </c>
      <c r="F10" s="17">
        <f>SUM(F11:F53)</f>
        <v>5000</v>
      </c>
      <c r="G10" s="40">
        <f t="shared" si="1"/>
        <v>11753319</v>
      </c>
    </row>
    <row r="11" spans="1:7" ht="30.75" customHeight="1">
      <c r="A11" s="16"/>
      <c r="B11" s="16"/>
      <c r="C11" s="65" t="s">
        <v>109</v>
      </c>
      <c r="D11" s="67"/>
      <c r="E11" s="18">
        <v>60000</v>
      </c>
      <c r="F11" s="38">
        <v>0</v>
      </c>
      <c r="G11" s="38">
        <f t="shared" si="1"/>
        <v>60000</v>
      </c>
    </row>
    <row r="12" spans="1:7" ht="30.75" customHeight="1">
      <c r="A12" s="61"/>
      <c r="B12" s="61"/>
      <c r="C12" s="76" t="s">
        <v>151</v>
      </c>
      <c r="D12" s="77"/>
      <c r="E12" s="15">
        <v>0</v>
      </c>
      <c r="F12" s="39">
        <v>5000</v>
      </c>
      <c r="G12" s="39">
        <f t="shared" si="1"/>
        <v>5000</v>
      </c>
    </row>
    <row r="13" spans="1:7" ht="30.75" customHeight="1">
      <c r="A13" s="16"/>
      <c r="B13" s="16"/>
      <c r="C13" s="65" t="s">
        <v>122</v>
      </c>
      <c r="D13" s="66"/>
      <c r="E13" s="18">
        <v>71992</v>
      </c>
      <c r="F13" s="38">
        <v>0</v>
      </c>
      <c r="G13" s="38">
        <f t="shared" si="1"/>
        <v>71992</v>
      </c>
    </row>
    <row r="14" spans="1:7" ht="30.75" customHeight="1">
      <c r="A14" s="16"/>
      <c r="B14" s="16"/>
      <c r="C14" s="65" t="s">
        <v>123</v>
      </c>
      <c r="D14" s="66"/>
      <c r="E14" s="18">
        <v>47300</v>
      </c>
      <c r="F14" s="38">
        <v>0</v>
      </c>
      <c r="G14" s="38">
        <v>47300</v>
      </c>
    </row>
    <row r="15" spans="1:7" ht="30.75" customHeight="1">
      <c r="A15" s="16"/>
      <c r="B15" s="16"/>
      <c r="C15" s="65" t="s">
        <v>124</v>
      </c>
      <c r="D15" s="66"/>
      <c r="E15" s="18">
        <v>26998</v>
      </c>
      <c r="F15" s="38">
        <v>0</v>
      </c>
      <c r="G15" s="38">
        <v>26998</v>
      </c>
    </row>
    <row r="16" spans="1:9" ht="30.75" customHeight="1">
      <c r="A16" s="16"/>
      <c r="B16" s="16"/>
      <c r="C16" s="65" t="s">
        <v>39</v>
      </c>
      <c r="D16" s="67"/>
      <c r="E16" s="18">
        <v>300000</v>
      </c>
      <c r="F16" s="38">
        <v>0</v>
      </c>
      <c r="G16" s="38">
        <f t="shared" si="1"/>
        <v>300000</v>
      </c>
      <c r="I16" s="2"/>
    </row>
    <row r="17" spans="1:9" ht="30.75" customHeight="1">
      <c r="A17" s="16"/>
      <c r="B17" s="16"/>
      <c r="C17" s="65" t="s">
        <v>45</v>
      </c>
      <c r="D17" s="66"/>
      <c r="E17" s="18">
        <v>396500</v>
      </c>
      <c r="F17" s="38">
        <v>0</v>
      </c>
      <c r="G17" s="38">
        <f t="shared" si="1"/>
        <v>396500</v>
      </c>
      <c r="I17" s="2"/>
    </row>
    <row r="18" spans="1:9" ht="30.75" customHeight="1">
      <c r="A18" s="16"/>
      <c r="B18" s="16"/>
      <c r="C18" s="65" t="s">
        <v>46</v>
      </c>
      <c r="D18" s="66"/>
      <c r="E18" s="18">
        <v>62961</v>
      </c>
      <c r="F18" s="38">
        <v>0</v>
      </c>
      <c r="G18" s="38">
        <f t="shared" si="1"/>
        <v>62961</v>
      </c>
      <c r="I18" s="2"/>
    </row>
    <row r="19" spans="1:9" ht="39" customHeight="1">
      <c r="A19" s="16"/>
      <c r="B19" s="16"/>
      <c r="C19" s="65" t="s">
        <v>37</v>
      </c>
      <c r="D19" s="75"/>
      <c r="E19" s="18">
        <v>2100000</v>
      </c>
      <c r="F19" s="38">
        <v>0</v>
      </c>
      <c r="G19" s="38">
        <f t="shared" si="1"/>
        <v>2100000</v>
      </c>
      <c r="I19" s="2"/>
    </row>
    <row r="20" spans="1:9" ht="33" customHeight="1">
      <c r="A20" s="16"/>
      <c r="B20" s="16"/>
      <c r="C20" s="65" t="s">
        <v>133</v>
      </c>
      <c r="D20" s="66"/>
      <c r="E20" s="18">
        <v>300000</v>
      </c>
      <c r="F20" s="38">
        <v>0</v>
      </c>
      <c r="G20" s="38">
        <f t="shared" si="1"/>
        <v>300000</v>
      </c>
      <c r="I20" s="2"/>
    </row>
    <row r="21" spans="1:9" ht="24" customHeight="1">
      <c r="A21" s="16"/>
      <c r="B21" s="16"/>
      <c r="C21" s="65" t="s">
        <v>40</v>
      </c>
      <c r="D21" s="66"/>
      <c r="E21" s="18">
        <v>400000</v>
      </c>
      <c r="F21" s="38">
        <v>0</v>
      </c>
      <c r="G21" s="38">
        <f t="shared" si="1"/>
        <v>400000</v>
      </c>
      <c r="I21" s="2"/>
    </row>
    <row r="22" spans="1:9" ht="30" customHeight="1">
      <c r="A22" s="16"/>
      <c r="B22" s="16"/>
      <c r="C22" s="65" t="s">
        <v>31</v>
      </c>
      <c r="D22" s="66"/>
      <c r="E22" s="18">
        <v>415000</v>
      </c>
      <c r="F22" s="38">
        <v>0</v>
      </c>
      <c r="G22" s="38">
        <f t="shared" si="1"/>
        <v>415000</v>
      </c>
      <c r="I22" s="2"/>
    </row>
    <row r="23" spans="1:9" ht="29.25" customHeight="1">
      <c r="A23" s="16"/>
      <c r="B23" s="16"/>
      <c r="C23" s="65" t="s">
        <v>38</v>
      </c>
      <c r="D23" s="66"/>
      <c r="E23" s="18">
        <v>499999</v>
      </c>
      <c r="F23" s="38">
        <v>0</v>
      </c>
      <c r="G23" s="38">
        <f t="shared" si="1"/>
        <v>499999</v>
      </c>
      <c r="I23" s="2"/>
    </row>
    <row r="24" spans="1:9" ht="42" customHeight="1">
      <c r="A24" s="16"/>
      <c r="B24" s="16"/>
      <c r="C24" s="65" t="s">
        <v>32</v>
      </c>
      <c r="D24" s="75"/>
      <c r="E24" s="18">
        <v>665000</v>
      </c>
      <c r="F24" s="38">
        <v>0</v>
      </c>
      <c r="G24" s="38">
        <f t="shared" si="1"/>
        <v>665000</v>
      </c>
      <c r="I24" s="2"/>
    </row>
    <row r="25" spans="1:9" ht="24" customHeight="1">
      <c r="A25" s="16"/>
      <c r="B25" s="16"/>
      <c r="C25" s="65" t="s">
        <v>87</v>
      </c>
      <c r="D25" s="66"/>
      <c r="E25" s="18">
        <v>855691</v>
      </c>
      <c r="F25" s="38">
        <v>0</v>
      </c>
      <c r="G25" s="38">
        <f t="shared" si="1"/>
        <v>855691</v>
      </c>
      <c r="I25" s="2"/>
    </row>
    <row r="26" spans="1:9" ht="41.25" customHeight="1">
      <c r="A26" s="16"/>
      <c r="B26" s="16"/>
      <c r="C26" s="65" t="s">
        <v>84</v>
      </c>
      <c r="D26" s="75"/>
      <c r="E26" s="18">
        <v>2140000</v>
      </c>
      <c r="F26" s="38">
        <v>0</v>
      </c>
      <c r="G26" s="38">
        <f t="shared" si="1"/>
        <v>2140000</v>
      </c>
      <c r="I26" s="2"/>
    </row>
    <row r="27" spans="1:9" ht="34.5" customHeight="1">
      <c r="A27" s="16"/>
      <c r="B27" s="16"/>
      <c r="C27" s="65" t="s">
        <v>98</v>
      </c>
      <c r="D27" s="66"/>
      <c r="E27" s="18">
        <v>50000</v>
      </c>
      <c r="F27" s="38">
        <v>0</v>
      </c>
      <c r="G27" s="38">
        <f t="shared" si="1"/>
        <v>50000</v>
      </c>
      <c r="I27" s="2"/>
    </row>
    <row r="28" spans="1:9" ht="24.75" customHeight="1">
      <c r="A28" s="16"/>
      <c r="B28" s="16"/>
      <c r="C28" s="65" t="s">
        <v>75</v>
      </c>
      <c r="D28" s="66"/>
      <c r="E28" s="18">
        <v>30140</v>
      </c>
      <c r="F28" s="38">
        <v>0</v>
      </c>
      <c r="G28" s="38">
        <f t="shared" si="1"/>
        <v>30140</v>
      </c>
      <c r="I28" s="2"/>
    </row>
    <row r="29" spans="1:9" ht="42.75" customHeight="1">
      <c r="A29" s="16"/>
      <c r="B29" s="16"/>
      <c r="C29" s="65" t="s">
        <v>140</v>
      </c>
      <c r="D29" s="66"/>
      <c r="E29" s="18">
        <v>52029</v>
      </c>
      <c r="F29" s="38">
        <v>0</v>
      </c>
      <c r="G29" s="38">
        <f t="shared" si="1"/>
        <v>52029</v>
      </c>
      <c r="I29" s="2"/>
    </row>
    <row r="30" spans="1:9" ht="29.25" customHeight="1">
      <c r="A30" s="16"/>
      <c r="B30" s="16"/>
      <c r="C30" s="65" t="s">
        <v>47</v>
      </c>
      <c r="D30" s="66"/>
      <c r="E30" s="18">
        <v>1438082</v>
      </c>
      <c r="F30" s="38">
        <v>0</v>
      </c>
      <c r="G30" s="38">
        <f t="shared" si="1"/>
        <v>1438082</v>
      </c>
      <c r="I30" s="2"/>
    </row>
    <row r="31" spans="1:9" ht="42" customHeight="1">
      <c r="A31" s="16"/>
      <c r="B31" s="16"/>
      <c r="C31" s="65" t="s">
        <v>141</v>
      </c>
      <c r="D31" s="66"/>
      <c r="E31" s="18">
        <v>98000</v>
      </c>
      <c r="F31" s="38">
        <v>0</v>
      </c>
      <c r="G31" s="38">
        <f t="shared" si="1"/>
        <v>98000</v>
      </c>
      <c r="I31" s="2"/>
    </row>
    <row r="32" spans="1:9" ht="21.75" customHeight="1">
      <c r="A32" s="16"/>
      <c r="B32" s="16"/>
      <c r="C32" s="65" t="s">
        <v>79</v>
      </c>
      <c r="D32" s="67"/>
      <c r="E32" s="18">
        <v>150000</v>
      </c>
      <c r="F32" s="38">
        <v>0</v>
      </c>
      <c r="G32" s="38">
        <f t="shared" si="1"/>
        <v>150000</v>
      </c>
      <c r="I32" s="2"/>
    </row>
    <row r="33" spans="1:9" ht="38.25" customHeight="1">
      <c r="A33" s="16"/>
      <c r="B33" s="16"/>
      <c r="C33" s="65" t="s">
        <v>86</v>
      </c>
      <c r="D33" s="67"/>
      <c r="E33" s="18">
        <v>21886</v>
      </c>
      <c r="F33" s="38">
        <v>0</v>
      </c>
      <c r="G33" s="38">
        <f t="shared" si="1"/>
        <v>21886</v>
      </c>
      <c r="I33" s="2"/>
    </row>
    <row r="34" spans="1:9" ht="24" customHeight="1">
      <c r="A34" s="16"/>
      <c r="B34" s="16"/>
      <c r="C34" s="65" t="s">
        <v>48</v>
      </c>
      <c r="D34" s="75"/>
      <c r="E34" s="18">
        <v>55000</v>
      </c>
      <c r="F34" s="38">
        <v>0</v>
      </c>
      <c r="G34" s="38">
        <f t="shared" si="1"/>
        <v>55000</v>
      </c>
      <c r="I34" s="2"/>
    </row>
    <row r="35" spans="1:9" ht="34.5" customHeight="1">
      <c r="A35" s="16"/>
      <c r="B35" s="16"/>
      <c r="C35" s="73" t="s">
        <v>49</v>
      </c>
      <c r="D35" s="78"/>
      <c r="E35" s="18">
        <v>28290</v>
      </c>
      <c r="F35" s="38">
        <v>0</v>
      </c>
      <c r="G35" s="38">
        <f t="shared" si="1"/>
        <v>28290</v>
      </c>
      <c r="I35" s="2"/>
    </row>
    <row r="36" spans="1:9" ht="23.25" customHeight="1">
      <c r="A36" s="16"/>
      <c r="B36" s="16"/>
      <c r="C36" s="73" t="s">
        <v>76</v>
      </c>
      <c r="D36" s="74"/>
      <c r="E36" s="18">
        <v>30000</v>
      </c>
      <c r="F36" s="38">
        <v>0</v>
      </c>
      <c r="G36" s="38">
        <f t="shared" si="1"/>
        <v>30000</v>
      </c>
      <c r="I36" s="2"/>
    </row>
    <row r="37" spans="1:9" ht="21.75" customHeight="1">
      <c r="A37" s="16"/>
      <c r="B37" s="16"/>
      <c r="C37" s="73" t="s">
        <v>77</v>
      </c>
      <c r="D37" s="74"/>
      <c r="E37" s="18">
        <v>20000</v>
      </c>
      <c r="F37" s="38">
        <v>0</v>
      </c>
      <c r="G37" s="38">
        <f t="shared" si="1"/>
        <v>20000</v>
      </c>
      <c r="I37" s="2"/>
    </row>
    <row r="38" spans="1:9" ht="29.25" customHeight="1">
      <c r="A38" s="16"/>
      <c r="B38" s="16"/>
      <c r="C38" s="73" t="s">
        <v>50</v>
      </c>
      <c r="D38" s="74"/>
      <c r="E38" s="18">
        <v>50000</v>
      </c>
      <c r="F38" s="38">
        <v>0</v>
      </c>
      <c r="G38" s="38">
        <f t="shared" si="1"/>
        <v>50000</v>
      </c>
      <c r="I38" s="2"/>
    </row>
    <row r="39" spans="1:9" ht="23.25" customHeight="1">
      <c r="A39" s="16"/>
      <c r="B39" s="16"/>
      <c r="C39" s="65" t="s">
        <v>51</v>
      </c>
      <c r="D39" s="75"/>
      <c r="E39" s="18">
        <v>25000</v>
      </c>
      <c r="F39" s="38">
        <v>0</v>
      </c>
      <c r="G39" s="38">
        <f t="shared" si="1"/>
        <v>25000</v>
      </c>
      <c r="I39" s="2"/>
    </row>
    <row r="40" spans="1:9" ht="34.5" customHeight="1">
      <c r="A40" s="16"/>
      <c r="B40" s="16"/>
      <c r="C40" s="73" t="s">
        <v>83</v>
      </c>
      <c r="D40" s="78"/>
      <c r="E40" s="18">
        <v>41919</v>
      </c>
      <c r="F40" s="38">
        <v>0</v>
      </c>
      <c r="G40" s="38">
        <f t="shared" si="1"/>
        <v>41919</v>
      </c>
      <c r="I40" s="2"/>
    </row>
    <row r="41" spans="1:9" ht="36" customHeight="1">
      <c r="A41" s="16"/>
      <c r="B41" s="16"/>
      <c r="C41" s="73" t="s">
        <v>142</v>
      </c>
      <c r="D41" s="78"/>
      <c r="E41" s="18">
        <v>55000</v>
      </c>
      <c r="F41" s="38">
        <v>0</v>
      </c>
      <c r="G41" s="38">
        <f t="shared" si="1"/>
        <v>55000</v>
      </c>
      <c r="I41" s="2"/>
    </row>
    <row r="42" spans="1:9" ht="23.25" customHeight="1">
      <c r="A42" s="16"/>
      <c r="B42" s="16"/>
      <c r="C42" s="65" t="s">
        <v>95</v>
      </c>
      <c r="D42" s="66"/>
      <c r="E42" s="18">
        <v>39428</v>
      </c>
      <c r="F42" s="38">
        <v>0</v>
      </c>
      <c r="G42" s="38">
        <f t="shared" si="1"/>
        <v>39428</v>
      </c>
      <c r="I42" s="2"/>
    </row>
    <row r="43" spans="1:9" ht="29.25" customHeight="1">
      <c r="A43" s="16"/>
      <c r="B43" s="16"/>
      <c r="C43" s="65" t="s">
        <v>96</v>
      </c>
      <c r="D43" s="66"/>
      <c r="E43" s="18">
        <v>50000</v>
      </c>
      <c r="F43" s="38">
        <v>0</v>
      </c>
      <c r="G43" s="38">
        <f t="shared" si="1"/>
        <v>50000</v>
      </c>
      <c r="I43" s="2"/>
    </row>
    <row r="44" spans="1:9" ht="30" customHeight="1">
      <c r="A44" s="16"/>
      <c r="B44" s="16"/>
      <c r="C44" s="73" t="s">
        <v>97</v>
      </c>
      <c r="D44" s="78"/>
      <c r="E44" s="18">
        <v>40000</v>
      </c>
      <c r="F44" s="38">
        <v>0</v>
      </c>
      <c r="G44" s="38">
        <f t="shared" si="1"/>
        <v>40000</v>
      </c>
      <c r="I44" s="2"/>
    </row>
    <row r="45" spans="1:9" ht="39.75" customHeight="1">
      <c r="A45" s="16"/>
      <c r="B45" s="16"/>
      <c r="C45" s="65" t="s">
        <v>143</v>
      </c>
      <c r="D45" s="66"/>
      <c r="E45" s="18">
        <v>82406</v>
      </c>
      <c r="F45" s="38">
        <v>0</v>
      </c>
      <c r="G45" s="38">
        <f t="shared" si="1"/>
        <v>82406</v>
      </c>
      <c r="I45" s="2"/>
    </row>
    <row r="46" spans="1:9" ht="39" customHeight="1">
      <c r="A46" s="16"/>
      <c r="B46" s="16"/>
      <c r="C46" s="93" t="s">
        <v>144</v>
      </c>
      <c r="D46" s="94"/>
      <c r="E46" s="18">
        <v>160500</v>
      </c>
      <c r="F46" s="38">
        <v>0</v>
      </c>
      <c r="G46" s="38">
        <f t="shared" si="1"/>
        <v>160500</v>
      </c>
      <c r="I46" s="2"/>
    </row>
    <row r="47" spans="1:9" ht="27.75" customHeight="1">
      <c r="A47" s="16"/>
      <c r="B47" s="16"/>
      <c r="C47" s="93" t="s">
        <v>92</v>
      </c>
      <c r="D47" s="94"/>
      <c r="E47" s="18">
        <v>42260</v>
      </c>
      <c r="F47" s="38">
        <v>0</v>
      </c>
      <c r="G47" s="38">
        <f t="shared" si="1"/>
        <v>42260</v>
      </c>
      <c r="I47" s="2"/>
    </row>
    <row r="48" spans="1:9" ht="21.75" customHeight="1">
      <c r="A48" s="16"/>
      <c r="B48" s="16"/>
      <c r="C48" s="95" t="s">
        <v>99</v>
      </c>
      <c r="D48" s="96"/>
      <c r="E48" s="18">
        <v>200000</v>
      </c>
      <c r="F48" s="38">
        <v>0</v>
      </c>
      <c r="G48" s="38">
        <f t="shared" si="1"/>
        <v>200000</v>
      </c>
      <c r="I48" s="2"/>
    </row>
    <row r="49" spans="1:9" ht="23.25" customHeight="1">
      <c r="A49" s="16"/>
      <c r="B49" s="16"/>
      <c r="C49" s="80" t="s">
        <v>101</v>
      </c>
      <c r="D49" s="81"/>
      <c r="E49" s="18">
        <v>166938</v>
      </c>
      <c r="F49" s="38">
        <v>0</v>
      </c>
      <c r="G49" s="38">
        <f t="shared" si="1"/>
        <v>166938</v>
      </c>
      <c r="I49" s="2"/>
    </row>
    <row r="50" spans="1:9" ht="27.75" customHeight="1">
      <c r="A50" s="16"/>
      <c r="B50" s="16"/>
      <c r="C50" s="80" t="s">
        <v>100</v>
      </c>
      <c r="D50" s="81"/>
      <c r="E50" s="18">
        <v>300000</v>
      </c>
      <c r="F50" s="38">
        <v>0</v>
      </c>
      <c r="G50" s="38">
        <f>SUM(E50:F50)</f>
        <v>300000</v>
      </c>
      <c r="I50" s="2"/>
    </row>
    <row r="51" spans="1:9" ht="33" customHeight="1">
      <c r="A51" s="16"/>
      <c r="B51" s="16"/>
      <c r="C51" s="125" t="s">
        <v>128</v>
      </c>
      <c r="D51" s="126"/>
      <c r="E51" s="18">
        <v>40000</v>
      </c>
      <c r="F51" s="38">
        <v>0</v>
      </c>
      <c r="G51" s="38">
        <f>SUM(E51:F51)</f>
        <v>40000</v>
      </c>
      <c r="I51" s="2"/>
    </row>
    <row r="52" spans="1:9" ht="27.75" customHeight="1">
      <c r="A52" s="16"/>
      <c r="B52" s="16"/>
      <c r="C52" s="125" t="s">
        <v>129</v>
      </c>
      <c r="D52" s="126"/>
      <c r="E52" s="18">
        <v>40000</v>
      </c>
      <c r="F52" s="38">
        <v>0</v>
      </c>
      <c r="G52" s="38">
        <f>SUM(E52:F52)</f>
        <v>40000</v>
      </c>
      <c r="I52" s="2"/>
    </row>
    <row r="53" spans="1:9" ht="42.75" customHeight="1">
      <c r="A53" s="22"/>
      <c r="B53" s="22"/>
      <c r="C53" s="115" t="s">
        <v>115</v>
      </c>
      <c r="D53" s="116"/>
      <c r="E53" s="18">
        <v>100000</v>
      </c>
      <c r="F53" s="38">
        <v>0</v>
      </c>
      <c r="G53" s="38">
        <f t="shared" si="1"/>
        <v>100000</v>
      </c>
      <c r="I53" s="2"/>
    </row>
    <row r="54" spans="1:9" ht="6" customHeight="1">
      <c r="A54" s="5"/>
      <c r="B54" s="5"/>
      <c r="C54" s="6"/>
      <c r="D54" s="6"/>
      <c r="E54" s="7"/>
      <c r="I54" s="2"/>
    </row>
    <row r="55" spans="1:9" ht="15" customHeight="1">
      <c r="A55" s="5"/>
      <c r="B55" s="5"/>
      <c r="C55" s="20"/>
      <c r="D55" s="20"/>
      <c r="E55" s="21"/>
      <c r="I55" s="2"/>
    </row>
    <row r="56" spans="1:9" ht="24" customHeight="1">
      <c r="A56" s="114" t="s">
        <v>152</v>
      </c>
      <c r="B56" s="114"/>
      <c r="C56" s="114"/>
      <c r="D56" s="114"/>
      <c r="E56" s="114"/>
      <c r="F56" s="114"/>
      <c r="G56" s="114"/>
      <c r="I56" s="2"/>
    </row>
    <row r="57" spans="1:9" ht="6.75" customHeight="1">
      <c r="A57" s="13"/>
      <c r="B57" s="13"/>
      <c r="C57" s="13"/>
      <c r="D57" s="13"/>
      <c r="E57" s="13"/>
      <c r="I57" s="2"/>
    </row>
    <row r="58" spans="1:9" ht="24" customHeight="1">
      <c r="A58" s="24"/>
      <c r="B58" s="24"/>
      <c r="C58" s="112" t="s">
        <v>7</v>
      </c>
      <c r="D58" s="113"/>
      <c r="E58" s="17">
        <f>SUM(E59:E59)</f>
        <v>170000</v>
      </c>
      <c r="F58" s="39">
        <f>SUM(F59)</f>
        <v>950000</v>
      </c>
      <c r="G58" s="40">
        <f aca="true" t="shared" si="2" ref="G58:G101">SUM(E58:F58)</f>
        <v>1120000</v>
      </c>
      <c r="I58" s="2"/>
    </row>
    <row r="59" spans="1:9" ht="28.5" customHeight="1">
      <c r="A59" s="16"/>
      <c r="B59" s="16"/>
      <c r="C59" s="73" t="s">
        <v>78</v>
      </c>
      <c r="D59" s="74"/>
      <c r="E59" s="18">
        <v>170000</v>
      </c>
      <c r="F59" s="38">
        <v>950000</v>
      </c>
      <c r="G59" s="38">
        <f t="shared" si="2"/>
        <v>1120000</v>
      </c>
      <c r="I59" s="2"/>
    </row>
    <row r="60" spans="1:9" ht="52.5" customHeight="1">
      <c r="A60" s="16"/>
      <c r="B60" s="16"/>
      <c r="C60" s="112" t="s">
        <v>93</v>
      </c>
      <c r="D60" s="113"/>
      <c r="E60" s="19">
        <f>SUM(E61:E63)</f>
        <v>111000</v>
      </c>
      <c r="F60" s="19">
        <f>SUM(F61:F63)</f>
        <v>0</v>
      </c>
      <c r="G60" s="19">
        <f>SUM(G61:G63)</f>
        <v>111000</v>
      </c>
      <c r="I60" s="2"/>
    </row>
    <row r="61" spans="1:9" ht="44.25" customHeight="1">
      <c r="A61" s="57"/>
      <c r="B61" s="57"/>
      <c r="C61" s="65" t="s">
        <v>94</v>
      </c>
      <c r="D61" s="66"/>
      <c r="E61" s="18">
        <v>1000</v>
      </c>
      <c r="F61" s="38">
        <v>0</v>
      </c>
      <c r="G61" s="38">
        <f t="shared" si="2"/>
        <v>1000</v>
      </c>
      <c r="I61" s="2"/>
    </row>
    <row r="62" spans="1:9" ht="56.25" customHeight="1">
      <c r="A62" s="57"/>
      <c r="B62" s="57"/>
      <c r="C62" s="68" t="s">
        <v>145</v>
      </c>
      <c r="D62" s="68"/>
      <c r="E62" s="18">
        <v>10000</v>
      </c>
      <c r="F62" s="38">
        <v>0</v>
      </c>
      <c r="G62" s="38">
        <f t="shared" si="2"/>
        <v>10000</v>
      </c>
      <c r="I62" s="2"/>
    </row>
    <row r="63" spans="1:9" ht="56.25" customHeight="1">
      <c r="A63" s="57"/>
      <c r="B63" s="57"/>
      <c r="C63" s="68" t="s">
        <v>132</v>
      </c>
      <c r="D63" s="68"/>
      <c r="E63" s="18">
        <v>100000</v>
      </c>
      <c r="F63" s="38">
        <v>0</v>
      </c>
      <c r="G63" s="38">
        <f t="shared" si="2"/>
        <v>100000</v>
      </c>
      <c r="I63" s="2"/>
    </row>
    <row r="64" spans="1:9" ht="27" customHeight="1">
      <c r="A64" s="23" t="s">
        <v>52</v>
      </c>
      <c r="B64" s="23"/>
      <c r="C64" s="69" t="s">
        <v>53</v>
      </c>
      <c r="D64" s="70"/>
      <c r="E64" s="15">
        <f>SUM(E65)</f>
        <v>196001</v>
      </c>
      <c r="F64" s="39">
        <f>SUM(F65)</f>
        <v>-15688</v>
      </c>
      <c r="G64" s="39">
        <f t="shared" si="2"/>
        <v>180313</v>
      </c>
      <c r="I64" s="2"/>
    </row>
    <row r="65" spans="1:9" ht="35.25" customHeight="1">
      <c r="A65" s="16"/>
      <c r="B65" s="14" t="s">
        <v>54</v>
      </c>
      <c r="C65" s="69" t="s">
        <v>80</v>
      </c>
      <c r="D65" s="70"/>
      <c r="E65" s="15">
        <f>SUM(E66)</f>
        <v>196001</v>
      </c>
      <c r="F65" s="39">
        <f>SUM(F66)</f>
        <v>-15688</v>
      </c>
      <c r="G65" s="39">
        <f t="shared" si="2"/>
        <v>180313</v>
      </c>
      <c r="I65" s="2"/>
    </row>
    <row r="66" spans="1:9" ht="30.75" customHeight="1">
      <c r="A66" s="16"/>
      <c r="B66" s="16"/>
      <c r="C66" s="71" t="s">
        <v>7</v>
      </c>
      <c r="D66" s="72"/>
      <c r="E66" s="17">
        <f>SUM(E67:E71)</f>
        <v>196001</v>
      </c>
      <c r="F66" s="39">
        <f>SUM(F67:F71)</f>
        <v>-15688</v>
      </c>
      <c r="G66" s="40">
        <f t="shared" si="2"/>
        <v>180313</v>
      </c>
      <c r="I66" s="2"/>
    </row>
    <row r="67" spans="1:9" ht="26.25" customHeight="1">
      <c r="A67" s="16"/>
      <c r="B67" s="16"/>
      <c r="C67" s="65" t="s">
        <v>146</v>
      </c>
      <c r="D67" s="75"/>
      <c r="E67" s="18">
        <v>75000</v>
      </c>
      <c r="F67" s="38">
        <v>0</v>
      </c>
      <c r="G67" s="38">
        <f t="shared" si="2"/>
        <v>75000</v>
      </c>
      <c r="I67" s="2"/>
    </row>
    <row r="68" spans="1:9" ht="34.5" customHeight="1">
      <c r="A68" s="16"/>
      <c r="B68" s="16"/>
      <c r="C68" s="65" t="s">
        <v>110</v>
      </c>
      <c r="D68" s="66"/>
      <c r="E68" s="18">
        <v>39030</v>
      </c>
      <c r="F68" s="38">
        <v>0</v>
      </c>
      <c r="G68" s="38">
        <f t="shared" si="2"/>
        <v>39030</v>
      </c>
      <c r="I68" s="2"/>
    </row>
    <row r="69" spans="1:9" ht="42.75" customHeight="1">
      <c r="A69" s="16"/>
      <c r="B69" s="16"/>
      <c r="C69" s="79" t="s">
        <v>120</v>
      </c>
      <c r="D69" s="75"/>
      <c r="E69" s="18">
        <v>14000</v>
      </c>
      <c r="F69" s="38">
        <v>0</v>
      </c>
      <c r="G69" s="38">
        <f t="shared" si="2"/>
        <v>14000</v>
      </c>
      <c r="I69" s="2"/>
    </row>
    <row r="70" spans="1:9" ht="51" customHeight="1">
      <c r="A70" s="16"/>
      <c r="B70" s="16"/>
      <c r="C70" s="76" t="s">
        <v>88</v>
      </c>
      <c r="D70" s="77"/>
      <c r="E70" s="34">
        <v>54612</v>
      </c>
      <c r="F70" s="37">
        <v>-15688</v>
      </c>
      <c r="G70" s="37">
        <f t="shared" si="2"/>
        <v>38924</v>
      </c>
      <c r="I70" s="2"/>
    </row>
    <row r="71" spans="1:9" ht="41.25" customHeight="1">
      <c r="A71" s="22"/>
      <c r="B71" s="22"/>
      <c r="C71" s="65" t="s">
        <v>89</v>
      </c>
      <c r="D71" s="66"/>
      <c r="E71" s="18">
        <v>13359</v>
      </c>
      <c r="F71" s="38">
        <v>0</v>
      </c>
      <c r="G71" s="38">
        <f t="shared" si="2"/>
        <v>13359</v>
      </c>
      <c r="I71" s="2"/>
    </row>
    <row r="72" spans="1:9" ht="25.5" customHeight="1">
      <c r="A72" s="23" t="s">
        <v>155</v>
      </c>
      <c r="B72" s="23"/>
      <c r="C72" s="69" t="s">
        <v>156</v>
      </c>
      <c r="D72" s="70"/>
      <c r="E72" s="15">
        <f>SUM(E73)</f>
        <v>0</v>
      </c>
      <c r="F72" s="39">
        <f>SUM(F73)</f>
        <v>4000</v>
      </c>
      <c r="G72" s="39">
        <f>SUM(E72:F72)</f>
        <v>4000</v>
      </c>
      <c r="I72" s="2"/>
    </row>
    <row r="73" spans="1:9" ht="27" customHeight="1">
      <c r="A73" s="63"/>
      <c r="B73" s="60" t="s">
        <v>157</v>
      </c>
      <c r="C73" s="69" t="s">
        <v>158</v>
      </c>
      <c r="D73" s="70"/>
      <c r="E73" s="15">
        <f>SUM(E74)</f>
        <v>0</v>
      </c>
      <c r="F73" s="39">
        <f>SUM(F74)</f>
        <v>4000</v>
      </c>
      <c r="G73" s="39">
        <f>SUM(E73:F73)</f>
        <v>4000</v>
      </c>
      <c r="I73" s="2"/>
    </row>
    <row r="74" spans="1:9" ht="23.25" customHeight="1">
      <c r="A74" s="63"/>
      <c r="B74" s="63"/>
      <c r="C74" s="71" t="s">
        <v>7</v>
      </c>
      <c r="D74" s="72"/>
      <c r="E74" s="17">
        <v>0</v>
      </c>
      <c r="F74" s="39">
        <f>SUM(F75:F78)</f>
        <v>4000</v>
      </c>
      <c r="G74" s="40">
        <f>SUM(E74:F74)</f>
        <v>4000</v>
      </c>
      <c r="I74" s="2"/>
    </row>
    <row r="75" spans="1:9" ht="24.75" customHeight="1">
      <c r="A75" s="63"/>
      <c r="B75" s="63"/>
      <c r="C75" s="65" t="s">
        <v>159</v>
      </c>
      <c r="D75" s="75"/>
      <c r="E75" s="18">
        <v>0</v>
      </c>
      <c r="F75" s="38">
        <v>4000</v>
      </c>
      <c r="G75" s="38">
        <f>SUM(E75:F75)</f>
        <v>4000</v>
      </c>
      <c r="I75" s="2"/>
    </row>
    <row r="76" spans="1:7" ht="33.75" customHeight="1">
      <c r="A76" s="14" t="s">
        <v>8</v>
      </c>
      <c r="B76" s="14"/>
      <c r="C76" s="69" t="s">
        <v>9</v>
      </c>
      <c r="D76" s="70"/>
      <c r="E76" s="15">
        <f>SUM(E77+E80)</f>
        <v>234629</v>
      </c>
      <c r="F76" s="39">
        <f>SUM(F77+F80)</f>
        <v>0</v>
      </c>
      <c r="G76" s="39">
        <f t="shared" si="2"/>
        <v>234629</v>
      </c>
    </row>
    <row r="77" spans="1:7" ht="27.75" customHeight="1">
      <c r="A77" s="16"/>
      <c r="B77" s="14" t="s">
        <v>10</v>
      </c>
      <c r="C77" s="69" t="s">
        <v>11</v>
      </c>
      <c r="D77" s="70"/>
      <c r="E77" s="15">
        <f>SUM(E78)</f>
        <v>165000</v>
      </c>
      <c r="F77" s="39">
        <f>SUM(F78)</f>
        <v>0</v>
      </c>
      <c r="G77" s="39">
        <f t="shared" si="2"/>
        <v>165000</v>
      </c>
    </row>
    <row r="78" spans="1:7" ht="30.75" customHeight="1">
      <c r="A78" s="16"/>
      <c r="B78" s="16"/>
      <c r="C78" s="71" t="s">
        <v>7</v>
      </c>
      <c r="D78" s="72"/>
      <c r="E78" s="17">
        <f>SUM(E79:E79)</f>
        <v>165000</v>
      </c>
      <c r="F78" s="39">
        <f>SUM(F79)</f>
        <v>0</v>
      </c>
      <c r="G78" s="39">
        <f t="shared" si="2"/>
        <v>165000</v>
      </c>
    </row>
    <row r="79" spans="1:7" ht="33" customHeight="1">
      <c r="A79" s="16"/>
      <c r="B79" s="22"/>
      <c r="C79" s="65" t="s">
        <v>147</v>
      </c>
      <c r="D79" s="66"/>
      <c r="E79" s="18">
        <v>165000</v>
      </c>
      <c r="F79" s="38">
        <v>0</v>
      </c>
      <c r="G79" s="38">
        <f t="shared" si="2"/>
        <v>165000</v>
      </c>
    </row>
    <row r="80" spans="1:7" ht="25.5" customHeight="1">
      <c r="A80" s="16"/>
      <c r="B80" s="14" t="s">
        <v>12</v>
      </c>
      <c r="C80" s="69" t="s">
        <v>13</v>
      </c>
      <c r="D80" s="70"/>
      <c r="E80" s="15">
        <f>SUM(E81)</f>
        <v>69629</v>
      </c>
      <c r="F80" s="43">
        <v>0</v>
      </c>
      <c r="G80" s="39">
        <f t="shared" si="2"/>
        <v>69629</v>
      </c>
    </row>
    <row r="81" spans="1:7" ht="54" customHeight="1">
      <c r="A81" s="16"/>
      <c r="B81" s="16"/>
      <c r="C81" s="71" t="s">
        <v>14</v>
      </c>
      <c r="D81" s="72"/>
      <c r="E81" s="19">
        <f>SUM(E82:E83)</f>
        <v>69629</v>
      </c>
      <c r="F81" s="43">
        <v>0</v>
      </c>
      <c r="G81" s="38">
        <f t="shared" si="2"/>
        <v>69629</v>
      </c>
    </row>
    <row r="82" spans="1:7" ht="50.25" customHeight="1">
      <c r="A82" s="16"/>
      <c r="B82" s="16"/>
      <c r="C82" s="65" t="s">
        <v>15</v>
      </c>
      <c r="D82" s="66"/>
      <c r="E82" s="18">
        <v>35356</v>
      </c>
      <c r="F82" s="43">
        <v>0</v>
      </c>
      <c r="G82" s="38">
        <f t="shared" si="2"/>
        <v>35356</v>
      </c>
    </row>
    <row r="83" spans="1:7" ht="46.5" customHeight="1">
      <c r="A83" s="25"/>
      <c r="B83" s="25"/>
      <c r="C83" s="65" t="s">
        <v>44</v>
      </c>
      <c r="D83" s="104"/>
      <c r="E83" s="18">
        <v>34273</v>
      </c>
      <c r="F83" s="43">
        <v>0</v>
      </c>
      <c r="G83" s="38">
        <f t="shared" si="2"/>
        <v>34273</v>
      </c>
    </row>
    <row r="84" spans="1:7" ht="38.25" customHeight="1">
      <c r="A84" s="14" t="s">
        <v>55</v>
      </c>
      <c r="B84" s="14"/>
      <c r="C84" s="69" t="s">
        <v>56</v>
      </c>
      <c r="D84" s="70"/>
      <c r="E84" s="15">
        <f>SUM(E85+E88+E92)</f>
        <v>219000</v>
      </c>
      <c r="F84" s="44">
        <v>0</v>
      </c>
      <c r="G84" s="39">
        <f t="shared" si="2"/>
        <v>219000</v>
      </c>
    </row>
    <row r="85" spans="1:7" ht="38.25" customHeight="1">
      <c r="A85" s="16"/>
      <c r="B85" s="14" t="s">
        <v>57</v>
      </c>
      <c r="C85" s="69" t="s">
        <v>69</v>
      </c>
      <c r="D85" s="70"/>
      <c r="E85" s="15">
        <f>SUM(E86)</f>
        <v>105000</v>
      </c>
      <c r="F85" s="44">
        <v>0</v>
      </c>
      <c r="G85" s="39">
        <f t="shared" si="2"/>
        <v>105000</v>
      </c>
    </row>
    <row r="86" spans="1:7" ht="33.75" customHeight="1">
      <c r="A86" s="16"/>
      <c r="B86" s="16"/>
      <c r="C86" s="71" t="s">
        <v>7</v>
      </c>
      <c r="D86" s="72"/>
      <c r="E86" s="19">
        <f>SUM(E87)</f>
        <v>105000</v>
      </c>
      <c r="F86" s="45">
        <v>0</v>
      </c>
      <c r="G86" s="40">
        <f t="shared" si="2"/>
        <v>105000</v>
      </c>
    </row>
    <row r="87" spans="1:7" ht="28.5" customHeight="1">
      <c r="A87" s="16"/>
      <c r="B87" s="25"/>
      <c r="C87" s="117" t="s">
        <v>139</v>
      </c>
      <c r="D87" s="118"/>
      <c r="E87" s="18">
        <v>105000</v>
      </c>
      <c r="F87" s="43">
        <v>0</v>
      </c>
      <c r="G87" s="38">
        <f t="shared" si="2"/>
        <v>105000</v>
      </c>
    </row>
    <row r="88" spans="1:7" ht="38.25" customHeight="1">
      <c r="A88" s="16"/>
      <c r="B88" s="14" t="s">
        <v>58</v>
      </c>
      <c r="C88" s="69" t="s">
        <v>70</v>
      </c>
      <c r="D88" s="70"/>
      <c r="E88" s="15">
        <f>SUM(E89)</f>
        <v>104000</v>
      </c>
      <c r="F88" s="44">
        <v>0</v>
      </c>
      <c r="G88" s="39">
        <f t="shared" si="2"/>
        <v>104000</v>
      </c>
    </row>
    <row r="89" spans="1:7" ht="28.5" customHeight="1">
      <c r="A89" s="16"/>
      <c r="B89" s="16"/>
      <c r="C89" s="71" t="s">
        <v>7</v>
      </c>
      <c r="D89" s="72"/>
      <c r="E89" s="19">
        <f>SUM(E90:E91)</f>
        <v>104000</v>
      </c>
      <c r="F89" s="45">
        <v>0</v>
      </c>
      <c r="G89" s="40">
        <f t="shared" si="2"/>
        <v>104000</v>
      </c>
    </row>
    <row r="90" spans="1:7" ht="30" customHeight="1">
      <c r="A90" s="16"/>
      <c r="B90" s="16"/>
      <c r="C90" s="111" t="s">
        <v>59</v>
      </c>
      <c r="D90" s="78"/>
      <c r="E90" s="18">
        <v>70000</v>
      </c>
      <c r="F90" s="43">
        <v>0</v>
      </c>
      <c r="G90" s="38">
        <f t="shared" si="2"/>
        <v>70000</v>
      </c>
    </row>
    <row r="91" spans="1:7" ht="36" customHeight="1">
      <c r="A91" s="16"/>
      <c r="B91" s="16"/>
      <c r="C91" s="79" t="s">
        <v>102</v>
      </c>
      <c r="D91" s="75"/>
      <c r="E91" s="18">
        <v>34000</v>
      </c>
      <c r="F91" s="43">
        <v>0</v>
      </c>
      <c r="G91" s="38">
        <f t="shared" si="2"/>
        <v>34000</v>
      </c>
    </row>
    <row r="92" spans="1:7" ht="33" customHeight="1">
      <c r="A92" s="16"/>
      <c r="B92" s="14" t="s">
        <v>60</v>
      </c>
      <c r="C92" s="69" t="s">
        <v>71</v>
      </c>
      <c r="D92" s="70"/>
      <c r="E92" s="15">
        <f>SUM(E93)</f>
        <v>10000</v>
      </c>
      <c r="F92" s="44">
        <v>0</v>
      </c>
      <c r="G92" s="39">
        <f t="shared" si="2"/>
        <v>10000</v>
      </c>
    </row>
    <row r="93" spans="1:7" ht="34.5" customHeight="1">
      <c r="A93" s="25"/>
      <c r="B93" s="25"/>
      <c r="C93" s="79" t="s">
        <v>61</v>
      </c>
      <c r="D93" s="75"/>
      <c r="E93" s="18">
        <v>10000</v>
      </c>
      <c r="F93" s="43">
        <v>0</v>
      </c>
      <c r="G93" s="38">
        <f t="shared" si="2"/>
        <v>10000</v>
      </c>
    </row>
    <row r="94" spans="1:7" ht="35.25" customHeight="1">
      <c r="A94" s="14" t="s">
        <v>42</v>
      </c>
      <c r="B94" s="14"/>
      <c r="C94" s="69" t="s">
        <v>43</v>
      </c>
      <c r="D94" s="70"/>
      <c r="E94" s="26">
        <f>SUM(E95+E99+E105)</f>
        <v>3542400</v>
      </c>
      <c r="F94" s="15">
        <f>SUM(F95+F99+F105)</f>
        <v>924200</v>
      </c>
      <c r="G94" s="39">
        <f t="shared" si="2"/>
        <v>4466600</v>
      </c>
    </row>
    <row r="95" spans="1:7" ht="33" customHeight="1">
      <c r="A95" s="27"/>
      <c r="B95" s="14" t="s">
        <v>33</v>
      </c>
      <c r="C95" s="69" t="s">
        <v>34</v>
      </c>
      <c r="D95" s="70"/>
      <c r="E95" s="15">
        <f>SUM(E96)</f>
        <v>245800</v>
      </c>
      <c r="F95" s="15">
        <f>SUM(F96)</f>
        <v>924200</v>
      </c>
      <c r="G95" s="39">
        <f t="shared" si="2"/>
        <v>1170000</v>
      </c>
    </row>
    <row r="96" spans="1:7" ht="34.5" customHeight="1">
      <c r="A96" s="27"/>
      <c r="B96" s="28"/>
      <c r="C96" s="71" t="s">
        <v>6</v>
      </c>
      <c r="D96" s="72"/>
      <c r="E96" s="15">
        <f>SUM(E97:E98)</f>
        <v>245800</v>
      </c>
      <c r="F96" s="15">
        <f>SUM(F97:F98)</f>
        <v>924200</v>
      </c>
      <c r="G96" s="39">
        <f t="shared" si="2"/>
        <v>1170000</v>
      </c>
    </row>
    <row r="97" spans="1:7" ht="27.75" customHeight="1">
      <c r="A97" s="27"/>
      <c r="B97" s="27"/>
      <c r="C97" s="65" t="s">
        <v>111</v>
      </c>
      <c r="D97" s="66"/>
      <c r="E97" s="18">
        <v>70000</v>
      </c>
      <c r="F97" s="43">
        <v>0</v>
      </c>
      <c r="G97" s="38">
        <f t="shared" si="2"/>
        <v>70000</v>
      </c>
    </row>
    <row r="98" spans="1:7" ht="31.5" customHeight="1">
      <c r="A98" s="27"/>
      <c r="B98" s="27"/>
      <c r="C98" s="76" t="s">
        <v>160</v>
      </c>
      <c r="D98" s="77"/>
      <c r="E98" s="34">
        <v>175800</v>
      </c>
      <c r="F98" s="41">
        <v>924200</v>
      </c>
      <c r="G98" s="37">
        <f t="shared" si="2"/>
        <v>1100000</v>
      </c>
    </row>
    <row r="99" spans="1:7" ht="37.5" customHeight="1">
      <c r="A99" s="27"/>
      <c r="B99" s="14" t="s">
        <v>35</v>
      </c>
      <c r="C99" s="69" t="s">
        <v>36</v>
      </c>
      <c r="D99" s="70"/>
      <c r="E99" s="15">
        <f>SUM(E100)</f>
        <v>2000000</v>
      </c>
      <c r="F99" s="43">
        <v>0</v>
      </c>
      <c r="G99" s="39">
        <f t="shared" si="2"/>
        <v>2000000</v>
      </c>
    </row>
    <row r="100" spans="1:7" ht="32.25" customHeight="1">
      <c r="A100" s="27"/>
      <c r="B100" s="28"/>
      <c r="C100" s="71" t="s">
        <v>6</v>
      </c>
      <c r="D100" s="72"/>
      <c r="E100" s="15">
        <f>SUM(E101:E101)</f>
        <v>2000000</v>
      </c>
      <c r="F100" s="43">
        <v>0</v>
      </c>
      <c r="G100" s="39">
        <f t="shared" si="2"/>
        <v>2000000</v>
      </c>
    </row>
    <row r="101" spans="1:7" ht="31.5" customHeight="1">
      <c r="A101" s="29"/>
      <c r="B101" s="29"/>
      <c r="C101" s="65" t="s">
        <v>90</v>
      </c>
      <c r="D101" s="66"/>
      <c r="E101" s="18">
        <v>2000000</v>
      </c>
      <c r="F101" s="43">
        <v>0</v>
      </c>
      <c r="G101" s="38">
        <f t="shared" si="2"/>
        <v>2000000</v>
      </c>
    </row>
    <row r="102" spans="1:6" ht="42" customHeight="1">
      <c r="A102" s="10"/>
      <c r="B102" s="10"/>
      <c r="C102" s="6"/>
      <c r="D102" s="6"/>
      <c r="E102" s="7"/>
      <c r="F102" s="46"/>
    </row>
    <row r="103" spans="1:7" ht="19.5" customHeight="1">
      <c r="A103" s="114" t="s">
        <v>153</v>
      </c>
      <c r="B103" s="114"/>
      <c r="C103" s="114"/>
      <c r="D103" s="114"/>
      <c r="E103" s="114"/>
      <c r="F103" s="114"/>
      <c r="G103" s="114"/>
    </row>
    <row r="104" spans="1:6" ht="7.5" customHeight="1">
      <c r="A104" s="10"/>
      <c r="B104" s="10"/>
      <c r="C104" s="8"/>
      <c r="D104" s="8"/>
      <c r="E104" s="9"/>
      <c r="F104" s="47"/>
    </row>
    <row r="105" spans="1:7" ht="24" customHeight="1">
      <c r="A105" s="30"/>
      <c r="B105" s="23" t="s">
        <v>16</v>
      </c>
      <c r="C105" s="69" t="s">
        <v>17</v>
      </c>
      <c r="D105" s="70"/>
      <c r="E105" s="15">
        <f>SUM(E106)</f>
        <v>1296600</v>
      </c>
      <c r="F105" s="43">
        <f>SUM(F106)</f>
        <v>0</v>
      </c>
      <c r="G105" s="39">
        <f aca="true" t="shared" si="3" ref="G105:G143">SUM(E105:F105)</f>
        <v>1296600</v>
      </c>
    </row>
    <row r="106" spans="1:7" ht="24" customHeight="1">
      <c r="A106" s="16"/>
      <c r="B106" s="16"/>
      <c r="C106" s="71" t="s">
        <v>6</v>
      </c>
      <c r="D106" s="72"/>
      <c r="E106" s="19">
        <f>SUM(E107+E108+E109+E110+E111+E112++E113)</f>
        <v>1296600</v>
      </c>
      <c r="F106" s="44">
        <f>SUM(F107+F108+F109+F110+F111+F112+F113)</f>
        <v>0</v>
      </c>
      <c r="G106" s="40">
        <f t="shared" si="3"/>
        <v>1296600</v>
      </c>
    </row>
    <row r="107" spans="1:7" ht="40.5" customHeight="1">
      <c r="A107" s="16"/>
      <c r="B107" s="16"/>
      <c r="C107" s="109" t="s">
        <v>82</v>
      </c>
      <c r="D107" s="110"/>
      <c r="E107" s="31">
        <v>70000</v>
      </c>
      <c r="F107" s="43">
        <v>0</v>
      </c>
      <c r="G107" s="38">
        <f t="shared" si="3"/>
        <v>70000</v>
      </c>
    </row>
    <row r="108" spans="1:7" ht="32.25" customHeight="1">
      <c r="A108" s="16"/>
      <c r="B108" s="16"/>
      <c r="C108" s="102" t="s">
        <v>62</v>
      </c>
      <c r="D108" s="103"/>
      <c r="E108" s="31">
        <v>300000</v>
      </c>
      <c r="F108" s="43">
        <v>0</v>
      </c>
      <c r="G108" s="38">
        <f t="shared" si="3"/>
        <v>300000</v>
      </c>
    </row>
    <row r="109" spans="1:7" ht="32.25" customHeight="1">
      <c r="A109" s="16"/>
      <c r="B109" s="16"/>
      <c r="C109" s="102" t="s">
        <v>63</v>
      </c>
      <c r="D109" s="103"/>
      <c r="E109" s="31">
        <v>400000</v>
      </c>
      <c r="F109" s="43">
        <v>0</v>
      </c>
      <c r="G109" s="38">
        <f t="shared" si="3"/>
        <v>400000</v>
      </c>
    </row>
    <row r="110" spans="1:7" ht="32.25" customHeight="1">
      <c r="A110" s="16"/>
      <c r="B110" s="16"/>
      <c r="C110" s="123" t="s">
        <v>148</v>
      </c>
      <c r="D110" s="124"/>
      <c r="E110" s="31">
        <v>53000</v>
      </c>
      <c r="F110" s="43">
        <v>0</v>
      </c>
      <c r="G110" s="38">
        <f t="shared" si="3"/>
        <v>53000</v>
      </c>
    </row>
    <row r="111" spans="1:7" ht="32.25" customHeight="1">
      <c r="A111" s="16"/>
      <c r="B111" s="16"/>
      <c r="C111" s="102" t="s">
        <v>64</v>
      </c>
      <c r="D111" s="103"/>
      <c r="E111" s="31">
        <v>30000</v>
      </c>
      <c r="F111" s="43">
        <v>0</v>
      </c>
      <c r="G111" s="38">
        <f t="shared" si="3"/>
        <v>30000</v>
      </c>
    </row>
    <row r="112" spans="1:7" ht="32.25" customHeight="1">
      <c r="A112" s="16"/>
      <c r="B112" s="16"/>
      <c r="C112" s="102" t="s">
        <v>65</v>
      </c>
      <c r="D112" s="103"/>
      <c r="E112" s="31">
        <v>143600</v>
      </c>
      <c r="F112" s="43">
        <v>0</v>
      </c>
      <c r="G112" s="38">
        <f t="shared" si="3"/>
        <v>143600</v>
      </c>
    </row>
    <row r="113" spans="1:7" ht="32.25" customHeight="1">
      <c r="A113" s="16"/>
      <c r="B113" s="16"/>
      <c r="C113" s="102" t="s">
        <v>41</v>
      </c>
      <c r="D113" s="103"/>
      <c r="E113" s="31">
        <v>300000</v>
      </c>
      <c r="F113" s="43">
        <v>0</v>
      </c>
      <c r="G113" s="38">
        <f t="shared" si="3"/>
        <v>300000</v>
      </c>
    </row>
    <row r="114" spans="1:7" ht="33.75" customHeight="1">
      <c r="A114" s="14" t="s">
        <v>18</v>
      </c>
      <c r="B114" s="14"/>
      <c r="C114" s="69" t="s">
        <v>19</v>
      </c>
      <c r="D114" s="70"/>
      <c r="E114" s="15">
        <f>SUM(E115)</f>
        <v>3500000</v>
      </c>
      <c r="F114" s="15">
        <f>SUM(F115)</f>
        <v>100000</v>
      </c>
      <c r="G114" s="15">
        <f>SUM(G115)</f>
        <v>3600000</v>
      </c>
    </row>
    <row r="115" spans="1:7" ht="33.75" customHeight="1">
      <c r="A115" s="16"/>
      <c r="B115" s="14" t="s">
        <v>20</v>
      </c>
      <c r="C115" s="69" t="s">
        <v>21</v>
      </c>
      <c r="D115" s="70"/>
      <c r="E115" s="15">
        <f>SUM(E116)</f>
        <v>3500000</v>
      </c>
      <c r="F115" s="44">
        <f>SUM(F116)</f>
        <v>100000</v>
      </c>
      <c r="G115" s="39">
        <f t="shared" si="3"/>
        <v>3600000</v>
      </c>
    </row>
    <row r="116" spans="1:7" ht="54.75" customHeight="1">
      <c r="A116" s="16"/>
      <c r="B116" s="16"/>
      <c r="C116" s="71" t="s">
        <v>22</v>
      </c>
      <c r="D116" s="72"/>
      <c r="E116" s="19">
        <f>SUM(E117:E117)</f>
        <v>3500000</v>
      </c>
      <c r="F116" s="19">
        <f>SUM(F117:F117)</f>
        <v>100000</v>
      </c>
      <c r="G116" s="19">
        <f>SUM(G117:G117)</f>
        <v>3600000</v>
      </c>
    </row>
    <row r="117" spans="1:7" ht="40.5" customHeight="1">
      <c r="A117" s="62"/>
      <c r="B117" s="62"/>
      <c r="C117" s="65" t="s">
        <v>149</v>
      </c>
      <c r="D117" s="66"/>
      <c r="E117" s="18">
        <v>3500000</v>
      </c>
      <c r="F117" s="43">
        <v>100000</v>
      </c>
      <c r="G117" s="38">
        <f t="shared" si="3"/>
        <v>3600000</v>
      </c>
    </row>
    <row r="118" spans="1:7" ht="36.75" customHeight="1">
      <c r="A118" s="14" t="s">
        <v>23</v>
      </c>
      <c r="B118" s="14"/>
      <c r="C118" s="69" t="s">
        <v>24</v>
      </c>
      <c r="D118" s="70"/>
      <c r="E118" s="15">
        <f>SUM(E119+E130+E124)</f>
        <v>434500</v>
      </c>
      <c r="F118" s="15">
        <f>SUM(F119+F124+F130)</f>
        <v>0</v>
      </c>
      <c r="G118" s="39">
        <f t="shared" si="3"/>
        <v>434500</v>
      </c>
    </row>
    <row r="119" spans="1:7" ht="31.5" customHeight="1">
      <c r="A119" s="27"/>
      <c r="B119" s="14" t="s">
        <v>29</v>
      </c>
      <c r="C119" s="69" t="s">
        <v>30</v>
      </c>
      <c r="D119" s="105"/>
      <c r="E119" s="15">
        <f>SUM(E120+E122)</f>
        <v>122500</v>
      </c>
      <c r="F119" s="48">
        <f>SUM(F120+F122)</f>
        <v>0</v>
      </c>
      <c r="G119" s="39">
        <f t="shared" si="3"/>
        <v>122500</v>
      </c>
    </row>
    <row r="120" spans="1:7" ht="36.75" customHeight="1">
      <c r="A120" s="27"/>
      <c r="B120" s="28"/>
      <c r="C120" s="71" t="s">
        <v>6</v>
      </c>
      <c r="D120" s="72"/>
      <c r="E120" s="19">
        <f>SUM(E121)</f>
        <v>12500</v>
      </c>
      <c r="F120" s="48">
        <v>0</v>
      </c>
      <c r="G120" s="40">
        <f t="shared" si="3"/>
        <v>12500</v>
      </c>
    </row>
    <row r="121" spans="1:7" ht="33.75" customHeight="1">
      <c r="A121" s="27"/>
      <c r="B121" s="28"/>
      <c r="C121" s="65" t="s">
        <v>91</v>
      </c>
      <c r="D121" s="66"/>
      <c r="E121" s="18">
        <v>12500</v>
      </c>
      <c r="F121" s="43">
        <v>0</v>
      </c>
      <c r="G121" s="38">
        <f t="shared" si="3"/>
        <v>12500</v>
      </c>
    </row>
    <row r="122" spans="1:7" ht="27.75" customHeight="1">
      <c r="A122" s="27"/>
      <c r="B122" s="84"/>
      <c r="C122" s="71" t="s">
        <v>7</v>
      </c>
      <c r="D122" s="72"/>
      <c r="E122" s="15">
        <f>SUM(E123:E123)</f>
        <v>110000</v>
      </c>
      <c r="F122" s="44">
        <f>SUM(F123)</f>
        <v>0</v>
      </c>
      <c r="G122" s="39">
        <f t="shared" si="3"/>
        <v>110000</v>
      </c>
    </row>
    <row r="123" spans="1:7" ht="26.25" customHeight="1">
      <c r="A123" s="27"/>
      <c r="B123" s="85"/>
      <c r="C123" s="65" t="s">
        <v>66</v>
      </c>
      <c r="D123" s="75"/>
      <c r="E123" s="18">
        <v>110000</v>
      </c>
      <c r="F123" s="43">
        <v>0</v>
      </c>
      <c r="G123" s="38">
        <f t="shared" si="3"/>
        <v>110000</v>
      </c>
    </row>
    <row r="124" spans="1:7" ht="31.5" customHeight="1">
      <c r="A124" s="27"/>
      <c r="B124" s="14" t="s">
        <v>73</v>
      </c>
      <c r="C124" s="69" t="s">
        <v>74</v>
      </c>
      <c r="D124" s="105"/>
      <c r="E124" s="15">
        <f>SUM(E125)</f>
        <v>274000</v>
      </c>
      <c r="F124" s="15">
        <f>SUM(F125)</f>
        <v>0</v>
      </c>
      <c r="G124" s="39">
        <f t="shared" si="3"/>
        <v>274000</v>
      </c>
    </row>
    <row r="125" spans="1:7" ht="26.25" customHeight="1">
      <c r="A125" s="27"/>
      <c r="B125" s="27"/>
      <c r="C125" s="71" t="s">
        <v>6</v>
      </c>
      <c r="D125" s="72"/>
      <c r="E125" s="19">
        <f>SUM(E126:E129)</f>
        <v>274000</v>
      </c>
      <c r="F125" s="19">
        <f>SUM(F126:F129)</f>
        <v>0</v>
      </c>
      <c r="G125" s="40">
        <f t="shared" si="3"/>
        <v>274000</v>
      </c>
    </row>
    <row r="126" spans="1:7" ht="36.75" customHeight="1">
      <c r="A126" s="27"/>
      <c r="B126" s="27"/>
      <c r="C126" s="65" t="s">
        <v>103</v>
      </c>
      <c r="D126" s="66"/>
      <c r="E126" s="18">
        <v>42000</v>
      </c>
      <c r="F126" s="43">
        <v>0</v>
      </c>
      <c r="G126" s="38">
        <f t="shared" si="3"/>
        <v>42000</v>
      </c>
    </row>
    <row r="127" spans="1:7" ht="38.25" customHeight="1">
      <c r="A127" s="27"/>
      <c r="B127" s="27"/>
      <c r="C127" s="65" t="s">
        <v>85</v>
      </c>
      <c r="D127" s="66"/>
      <c r="E127" s="18">
        <v>62000</v>
      </c>
      <c r="F127" s="43">
        <v>0</v>
      </c>
      <c r="G127" s="38">
        <f t="shared" si="3"/>
        <v>62000</v>
      </c>
    </row>
    <row r="128" spans="1:7" ht="31.5" customHeight="1">
      <c r="A128" s="27"/>
      <c r="B128" s="27"/>
      <c r="C128" s="65" t="s">
        <v>67</v>
      </c>
      <c r="D128" s="66"/>
      <c r="E128" s="18">
        <v>20000</v>
      </c>
      <c r="F128" s="43">
        <v>0</v>
      </c>
      <c r="G128" s="38">
        <f t="shared" si="3"/>
        <v>20000</v>
      </c>
    </row>
    <row r="129" spans="1:7" ht="60" customHeight="1">
      <c r="A129" s="27"/>
      <c r="B129" s="32"/>
      <c r="C129" s="65" t="s">
        <v>68</v>
      </c>
      <c r="D129" s="66"/>
      <c r="E129" s="18">
        <v>150000</v>
      </c>
      <c r="F129" s="43">
        <v>0</v>
      </c>
      <c r="G129" s="38">
        <f t="shared" si="3"/>
        <v>150000</v>
      </c>
    </row>
    <row r="130" spans="1:7" ht="30.75" customHeight="1">
      <c r="A130" s="27"/>
      <c r="B130" s="14" t="s">
        <v>27</v>
      </c>
      <c r="C130" s="69" t="s">
        <v>28</v>
      </c>
      <c r="D130" s="105"/>
      <c r="E130" s="15">
        <f>SUM(E131)</f>
        <v>38000</v>
      </c>
      <c r="F130" s="44">
        <v>0</v>
      </c>
      <c r="G130" s="39">
        <f t="shared" si="3"/>
        <v>38000</v>
      </c>
    </row>
    <row r="131" spans="1:7" ht="32.25" customHeight="1">
      <c r="A131" s="16"/>
      <c r="B131" s="16"/>
      <c r="C131" s="71" t="s">
        <v>7</v>
      </c>
      <c r="D131" s="72"/>
      <c r="E131" s="18">
        <f>SUM(E132:E132)</f>
        <v>38000</v>
      </c>
      <c r="F131" s="43">
        <v>0</v>
      </c>
      <c r="G131" s="38">
        <f t="shared" si="3"/>
        <v>38000</v>
      </c>
    </row>
    <row r="132" spans="1:7" ht="32.25" customHeight="1">
      <c r="A132" s="16"/>
      <c r="B132" s="16"/>
      <c r="C132" s="65" t="s">
        <v>81</v>
      </c>
      <c r="D132" s="66"/>
      <c r="E132" s="18">
        <v>38000</v>
      </c>
      <c r="F132" s="43">
        <v>0</v>
      </c>
      <c r="G132" s="38">
        <f t="shared" si="3"/>
        <v>38000</v>
      </c>
    </row>
    <row r="133" spans="1:7" ht="32.25" customHeight="1">
      <c r="A133" s="60" t="s">
        <v>134</v>
      </c>
      <c r="B133" s="60"/>
      <c r="C133" s="76" t="s">
        <v>135</v>
      </c>
      <c r="D133" s="77"/>
      <c r="E133" s="36">
        <f>SUM(E134)</f>
        <v>85000</v>
      </c>
      <c r="F133" s="36">
        <f>SUM(F134)</f>
        <v>0</v>
      </c>
      <c r="G133" s="36">
        <f>SUM(G134)</f>
        <v>85000</v>
      </c>
    </row>
    <row r="134" spans="1:7" ht="32.25" customHeight="1">
      <c r="A134" s="27"/>
      <c r="B134" s="60" t="s">
        <v>136</v>
      </c>
      <c r="C134" s="69" t="s">
        <v>137</v>
      </c>
      <c r="D134" s="70"/>
      <c r="E134" s="36">
        <f>SUM(E135)</f>
        <v>85000</v>
      </c>
      <c r="F134" s="49">
        <f>SUM(F135)</f>
        <v>0</v>
      </c>
      <c r="G134" s="35">
        <f>SUM(E134:F134)</f>
        <v>85000</v>
      </c>
    </row>
    <row r="135" spans="1:7" ht="32.25" customHeight="1">
      <c r="A135" s="27"/>
      <c r="B135" s="58"/>
      <c r="C135" s="71" t="s">
        <v>6</v>
      </c>
      <c r="D135" s="72"/>
      <c r="E135" s="42">
        <f>SUM(E136)</f>
        <v>85000</v>
      </c>
      <c r="F135" s="50">
        <f>SUM(F136)</f>
        <v>0</v>
      </c>
      <c r="G135" s="35">
        <f>SUM(E135:F135)</f>
        <v>85000</v>
      </c>
    </row>
    <row r="136" spans="1:7" ht="32.25" customHeight="1">
      <c r="A136" s="27"/>
      <c r="B136" s="59"/>
      <c r="C136" s="65" t="s">
        <v>138</v>
      </c>
      <c r="D136" s="66"/>
      <c r="E136" s="54">
        <v>85000</v>
      </c>
      <c r="F136" s="55">
        <v>0</v>
      </c>
      <c r="G136" s="56">
        <f>SUM(E136:F136)</f>
        <v>85000</v>
      </c>
    </row>
    <row r="137" spans="1:7" ht="34.5" customHeight="1">
      <c r="A137" s="14" t="s">
        <v>104</v>
      </c>
      <c r="B137" s="14"/>
      <c r="C137" s="76" t="s">
        <v>105</v>
      </c>
      <c r="D137" s="77"/>
      <c r="E137" s="36">
        <f>SUM(E138+E141+E144)</f>
        <v>50000</v>
      </c>
      <c r="F137" s="36">
        <f>SUM(F138+F141+F144)</f>
        <v>-23766</v>
      </c>
      <c r="G137" s="36">
        <f>SUM(G138+G141+G144)</f>
        <v>26234</v>
      </c>
    </row>
    <row r="138" spans="1:7" ht="34.5" customHeight="1">
      <c r="A138" s="27"/>
      <c r="B138" s="14" t="s">
        <v>125</v>
      </c>
      <c r="C138" s="69" t="s">
        <v>126</v>
      </c>
      <c r="D138" s="70"/>
      <c r="E138" s="36">
        <f>SUM(E139)</f>
        <v>40000</v>
      </c>
      <c r="F138" s="49">
        <f>SUM(F139)</f>
        <v>-23766</v>
      </c>
      <c r="G138" s="35">
        <f>SUM(E138:F138)</f>
        <v>16234</v>
      </c>
    </row>
    <row r="139" spans="1:7" ht="34.5" customHeight="1">
      <c r="A139" s="27"/>
      <c r="B139" s="16"/>
      <c r="C139" s="71" t="s">
        <v>6</v>
      </c>
      <c r="D139" s="72"/>
      <c r="E139" s="42">
        <f>SUM(E140)</f>
        <v>40000</v>
      </c>
      <c r="F139" s="50">
        <f>SUM(F140)</f>
        <v>-23766</v>
      </c>
      <c r="G139" s="35">
        <f>SUM(E139:F139)</f>
        <v>16234</v>
      </c>
    </row>
    <row r="140" spans="1:7" ht="34.5" customHeight="1">
      <c r="A140" s="27"/>
      <c r="B140" s="25"/>
      <c r="C140" s="65" t="s">
        <v>127</v>
      </c>
      <c r="D140" s="66"/>
      <c r="E140" s="54">
        <v>40000</v>
      </c>
      <c r="F140" s="55">
        <v>-23766</v>
      </c>
      <c r="G140" s="56">
        <f>SUM(E140:F140)</f>
        <v>16234</v>
      </c>
    </row>
    <row r="141" spans="1:7" ht="36.75" customHeight="1">
      <c r="A141" s="16"/>
      <c r="B141" s="14" t="s">
        <v>106</v>
      </c>
      <c r="C141" s="69" t="s">
        <v>107</v>
      </c>
      <c r="D141" s="70"/>
      <c r="E141" s="36">
        <f>SUM(E142)</f>
        <v>5000</v>
      </c>
      <c r="F141" s="49">
        <f>SUM(F142)</f>
        <v>0</v>
      </c>
      <c r="G141" s="35">
        <f t="shared" si="3"/>
        <v>5000</v>
      </c>
    </row>
    <row r="142" spans="1:7" ht="29.25" customHeight="1">
      <c r="A142" s="16"/>
      <c r="B142" s="16"/>
      <c r="C142" s="71" t="s">
        <v>6</v>
      </c>
      <c r="D142" s="72"/>
      <c r="E142" s="42">
        <f>SUM(E143)</f>
        <v>5000</v>
      </c>
      <c r="F142" s="50">
        <f>SUM(F143)</f>
        <v>0</v>
      </c>
      <c r="G142" s="35">
        <f t="shared" si="3"/>
        <v>5000</v>
      </c>
    </row>
    <row r="143" spans="1:7" ht="36.75" customHeight="1">
      <c r="A143" s="121"/>
      <c r="B143" s="25"/>
      <c r="C143" s="65" t="s">
        <v>108</v>
      </c>
      <c r="D143" s="66"/>
      <c r="E143" s="51">
        <v>5000</v>
      </c>
      <c r="F143" s="52">
        <v>0</v>
      </c>
      <c r="G143" s="53">
        <f t="shared" si="3"/>
        <v>5000</v>
      </c>
    </row>
    <row r="144" spans="1:7" ht="36.75" customHeight="1">
      <c r="A144" s="121"/>
      <c r="B144" s="14" t="s">
        <v>130</v>
      </c>
      <c r="C144" s="69" t="s">
        <v>150</v>
      </c>
      <c r="D144" s="70"/>
      <c r="E144" s="36">
        <f>SUM(E145)</f>
        <v>5000</v>
      </c>
      <c r="F144" s="49">
        <f>SUM(F145)</f>
        <v>0</v>
      </c>
      <c r="G144" s="35">
        <f>SUM(E144:F144)</f>
        <v>5000</v>
      </c>
    </row>
    <row r="145" spans="1:7" ht="36.75" customHeight="1">
      <c r="A145" s="121"/>
      <c r="B145" s="16"/>
      <c r="C145" s="71" t="s">
        <v>6</v>
      </c>
      <c r="D145" s="72"/>
      <c r="E145" s="42">
        <f>SUM(E146)</f>
        <v>5000</v>
      </c>
      <c r="F145" s="50">
        <f>SUM(F146)</f>
        <v>0</v>
      </c>
      <c r="G145" s="35">
        <f>SUM(E145:F145)</f>
        <v>5000</v>
      </c>
    </row>
    <row r="146" spans="1:7" ht="36.75" customHeight="1">
      <c r="A146" s="122"/>
      <c r="B146" s="25"/>
      <c r="C146" s="65" t="s">
        <v>131</v>
      </c>
      <c r="D146" s="66"/>
      <c r="E146" s="51">
        <v>5000</v>
      </c>
      <c r="F146" s="52">
        <v>0</v>
      </c>
      <c r="G146" s="53">
        <f>SUM(E146:F146)</f>
        <v>5000</v>
      </c>
    </row>
    <row r="147" spans="1:7" ht="33" customHeight="1">
      <c r="A147" s="99" t="s">
        <v>25</v>
      </c>
      <c r="B147" s="100"/>
      <c r="C147" s="100"/>
      <c r="D147" s="101"/>
      <c r="E147" s="15">
        <f>SUM(E8+E64+E76+E84+E94+E114+E118+E137+E4+E133+E72)</f>
        <v>20590849</v>
      </c>
      <c r="F147" s="15">
        <f>SUM(F8+F64+F76+F84+F94+F114+F118+F137+F4+F133+F72)</f>
        <v>1943746</v>
      </c>
      <c r="G147" s="15">
        <f>SUM(G8+G64+G76+G84+G94+G114+G118+G137+G4+G133+G72)</f>
        <v>22534595</v>
      </c>
    </row>
    <row r="148" spans="1:6" ht="17.25" customHeight="1">
      <c r="A148" s="97"/>
      <c r="B148" s="98"/>
      <c r="C148" s="98"/>
      <c r="D148" s="98"/>
      <c r="E148" s="98"/>
      <c r="F148" s="4"/>
    </row>
    <row r="149" spans="1:6" ht="17.25" customHeight="1">
      <c r="A149" s="11"/>
      <c r="B149" s="12"/>
      <c r="C149" s="12"/>
      <c r="D149" s="12"/>
      <c r="E149" s="12"/>
      <c r="F149" s="4"/>
    </row>
    <row r="150" spans="1:6" ht="17.25" customHeight="1">
      <c r="A150" s="33"/>
      <c r="B150" s="12"/>
      <c r="C150" s="12"/>
      <c r="D150" s="12"/>
      <c r="E150" s="12"/>
      <c r="F150" s="4"/>
    </row>
    <row r="151" spans="1:6" ht="17.25" customHeight="1">
      <c r="A151" s="33"/>
      <c r="B151" s="12"/>
      <c r="C151" s="12"/>
      <c r="D151" s="12"/>
      <c r="E151" s="12"/>
      <c r="F151" s="4"/>
    </row>
    <row r="152" spans="1:6" ht="17.25" customHeight="1">
      <c r="A152" s="33"/>
      <c r="B152" s="12"/>
      <c r="C152" s="12"/>
      <c r="D152" s="12"/>
      <c r="E152" s="12"/>
      <c r="F152" s="4"/>
    </row>
    <row r="153" spans="1:6" ht="17.25" customHeight="1">
      <c r="A153" s="33"/>
      <c r="B153" s="12"/>
      <c r="C153" s="12"/>
      <c r="D153" s="12"/>
      <c r="E153" s="12"/>
      <c r="F153" s="4"/>
    </row>
    <row r="154" spans="1:6" ht="17.25" customHeight="1">
      <c r="A154" s="33"/>
      <c r="B154" s="12"/>
      <c r="C154" s="12"/>
      <c r="D154" s="12"/>
      <c r="E154" s="12"/>
      <c r="F154" s="4"/>
    </row>
    <row r="155" spans="1:6" ht="17.25" customHeight="1">
      <c r="A155" s="11"/>
      <c r="B155" s="12"/>
      <c r="C155" s="12"/>
      <c r="D155" s="12"/>
      <c r="E155" s="12"/>
      <c r="F155" s="4"/>
    </row>
    <row r="156" spans="1:7" ht="17.25" customHeight="1">
      <c r="A156" s="64" t="s">
        <v>154</v>
      </c>
      <c r="B156" s="64"/>
      <c r="C156" s="64"/>
      <c r="D156" s="64"/>
      <c r="E156" s="64"/>
      <c r="F156" s="64"/>
      <c r="G156" s="64"/>
    </row>
    <row r="157" spans="1:7" ht="17.25" customHeight="1">
      <c r="A157" s="114"/>
      <c r="B157" s="114"/>
      <c r="C157" s="114"/>
      <c r="D157" s="114"/>
      <c r="E157" s="114"/>
      <c r="F157" s="114"/>
      <c r="G157" s="114"/>
    </row>
    <row r="158" spans="1:6" ht="17.25" customHeight="1">
      <c r="A158" s="11"/>
      <c r="B158" s="12"/>
      <c r="C158" s="12"/>
      <c r="D158" s="12"/>
      <c r="E158" s="12"/>
      <c r="F158" s="4"/>
    </row>
    <row r="159" spans="1:6" ht="17.25" customHeight="1">
      <c r="A159" s="11"/>
      <c r="B159" s="12"/>
      <c r="C159" s="12"/>
      <c r="D159" s="12"/>
      <c r="E159" s="12"/>
      <c r="F159" s="4"/>
    </row>
    <row r="160" ht="33" customHeight="1">
      <c r="E160"/>
    </row>
    <row r="161" spans="1:5" ht="12.75" customHeight="1">
      <c r="A161" s="107"/>
      <c r="B161" s="108"/>
      <c r="C161" s="108"/>
      <c r="D161" s="108"/>
      <c r="E161" s="108"/>
    </row>
    <row r="162" spans="1:5" ht="11.25" customHeight="1">
      <c r="A162" s="83"/>
      <c r="B162" s="83"/>
      <c r="C162" s="83"/>
      <c r="D162" s="83"/>
      <c r="E162" s="83"/>
    </row>
    <row r="163" spans="1:5" ht="12.75">
      <c r="A163" s="83"/>
      <c r="B163" s="83"/>
      <c r="C163" s="83"/>
      <c r="D163" s="83"/>
      <c r="E163" s="83"/>
    </row>
    <row r="164" spans="1:5" ht="6.75" customHeight="1">
      <c r="A164" s="83"/>
      <c r="B164" s="83"/>
      <c r="C164" s="83"/>
      <c r="D164" s="83"/>
      <c r="E164" s="83"/>
    </row>
    <row r="165" ht="12.75" hidden="1">
      <c r="E165"/>
    </row>
    <row r="166" ht="12.75">
      <c r="E166"/>
    </row>
    <row r="167" ht="14.25" customHeight="1">
      <c r="E167"/>
    </row>
    <row r="168" ht="12.75">
      <c r="E168"/>
    </row>
    <row r="169" spans="1:5" ht="12.75">
      <c r="A169" s="82"/>
      <c r="B169" s="82"/>
      <c r="C169" s="82"/>
      <c r="D169" s="82"/>
      <c r="E169" s="82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" customHeight="1">
      <c r="E179"/>
    </row>
    <row r="180" ht="12.75">
      <c r="E180"/>
    </row>
    <row r="181" ht="3.75" customHeight="1">
      <c r="E181"/>
    </row>
    <row r="182" spans="1:5" ht="24.75" customHeight="1">
      <c r="A182" s="106"/>
      <c r="B182" s="106"/>
      <c r="C182" s="106"/>
      <c r="D182" s="106"/>
      <c r="E182" s="106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  <row r="768" ht="5.25" customHeight="1">
      <c r="E768"/>
    </row>
    <row r="769" ht="5.25" customHeight="1">
      <c r="E769"/>
    </row>
    <row r="770" ht="5.25" customHeight="1">
      <c r="E770"/>
    </row>
    <row r="771" ht="5.25" customHeight="1">
      <c r="E771"/>
    </row>
    <row r="772" ht="5.25" customHeight="1">
      <c r="E772"/>
    </row>
    <row r="773" ht="5.25" customHeight="1">
      <c r="E773"/>
    </row>
    <row r="774" ht="5.25" customHeight="1">
      <c r="E774"/>
    </row>
    <row r="775" ht="5.25" customHeight="1">
      <c r="E775"/>
    </row>
    <row r="776" ht="5.25" customHeight="1">
      <c r="E776"/>
    </row>
    <row r="777" ht="5.25" customHeight="1">
      <c r="E777"/>
    </row>
    <row r="778" ht="5.25" customHeight="1">
      <c r="E778"/>
    </row>
    <row r="779" ht="5.25" customHeight="1">
      <c r="E779"/>
    </row>
    <row r="780" ht="5.25" customHeight="1">
      <c r="E780"/>
    </row>
    <row r="781" ht="5.25" customHeight="1">
      <c r="E781"/>
    </row>
    <row r="782" ht="5.25" customHeight="1">
      <c r="E782"/>
    </row>
    <row r="783" ht="5.25" customHeight="1">
      <c r="E783"/>
    </row>
    <row r="784" ht="5.25" customHeight="1">
      <c r="E784"/>
    </row>
    <row r="785" ht="5.25" customHeight="1">
      <c r="E785"/>
    </row>
    <row r="786" ht="5.25" customHeight="1">
      <c r="E786"/>
    </row>
    <row r="787" ht="5.25" customHeight="1">
      <c r="E787"/>
    </row>
    <row r="788" ht="5.25" customHeight="1">
      <c r="E788"/>
    </row>
    <row r="789" ht="5.25" customHeight="1">
      <c r="E789"/>
    </row>
    <row r="790" ht="5.25" customHeight="1">
      <c r="E790"/>
    </row>
    <row r="791" ht="5.25" customHeight="1">
      <c r="E791"/>
    </row>
    <row r="792" ht="5.25" customHeight="1">
      <c r="E792"/>
    </row>
    <row r="793" ht="5.25" customHeight="1">
      <c r="E793"/>
    </row>
    <row r="794" ht="5.25" customHeight="1">
      <c r="E794"/>
    </row>
    <row r="795" ht="5.25" customHeight="1">
      <c r="E795"/>
    </row>
    <row r="796" ht="5.25" customHeight="1">
      <c r="E796"/>
    </row>
    <row r="797" ht="5.25" customHeight="1">
      <c r="E797"/>
    </row>
    <row r="798" ht="5.25" customHeight="1">
      <c r="E798"/>
    </row>
    <row r="799" ht="5.25" customHeight="1">
      <c r="E799"/>
    </row>
    <row r="800" ht="5.25" customHeight="1">
      <c r="E800"/>
    </row>
    <row r="801" ht="5.25" customHeight="1">
      <c r="E801"/>
    </row>
    <row r="802" ht="5.25" customHeight="1">
      <c r="E802"/>
    </row>
    <row r="803" ht="5.25" customHeight="1">
      <c r="E803"/>
    </row>
    <row r="804" ht="5.25" customHeight="1">
      <c r="E804"/>
    </row>
    <row r="805" ht="5.25" customHeight="1">
      <c r="E805"/>
    </row>
    <row r="806" ht="5.25" customHeight="1">
      <c r="E806"/>
    </row>
    <row r="807" ht="5.25" customHeight="1">
      <c r="E807"/>
    </row>
    <row r="808" ht="5.25" customHeight="1">
      <c r="E808"/>
    </row>
    <row r="809" ht="5.25" customHeight="1">
      <c r="E809"/>
    </row>
    <row r="810" ht="5.25" customHeight="1">
      <c r="E810"/>
    </row>
    <row r="811" ht="5.25" customHeight="1">
      <c r="E811"/>
    </row>
    <row r="812" ht="5.25" customHeight="1">
      <c r="E812"/>
    </row>
    <row r="813" ht="5.25" customHeight="1">
      <c r="E813"/>
    </row>
    <row r="814" ht="5.25" customHeight="1">
      <c r="E814"/>
    </row>
    <row r="815" ht="5.25" customHeight="1">
      <c r="E815"/>
    </row>
    <row r="816" ht="5.25" customHeight="1">
      <c r="E816"/>
    </row>
    <row r="817" ht="5.25" customHeight="1">
      <c r="E817"/>
    </row>
    <row r="818" ht="5.25" customHeight="1">
      <c r="E818"/>
    </row>
    <row r="819" ht="5.25" customHeight="1">
      <c r="E819"/>
    </row>
    <row r="820" ht="5.25" customHeight="1">
      <c r="E820"/>
    </row>
    <row r="821" ht="5.25" customHeight="1">
      <c r="E821"/>
    </row>
    <row r="822" ht="5.25" customHeight="1">
      <c r="E822"/>
    </row>
    <row r="823" ht="5.25" customHeight="1">
      <c r="E823"/>
    </row>
  </sheetData>
  <sheetProtection/>
  <mergeCells count="157">
    <mergeCell ref="C133:D133"/>
    <mergeCell ref="C134:D134"/>
    <mergeCell ref="C135:D135"/>
    <mergeCell ref="C136:D136"/>
    <mergeCell ref="C51:D51"/>
    <mergeCell ref="C52:D52"/>
    <mergeCell ref="C105:D105"/>
    <mergeCell ref="C91:D91"/>
    <mergeCell ref="C96:D96"/>
    <mergeCell ref="C106:D106"/>
    <mergeCell ref="C144:D144"/>
    <mergeCell ref="C145:D145"/>
    <mergeCell ref="C146:D146"/>
    <mergeCell ref="A143:A146"/>
    <mergeCell ref="C60:D60"/>
    <mergeCell ref="C143:D143"/>
    <mergeCell ref="C110:D110"/>
    <mergeCell ref="C115:D115"/>
    <mergeCell ref="C130:D130"/>
    <mergeCell ref="C112:D112"/>
    <mergeCell ref="C15:D15"/>
    <mergeCell ref="C4:D4"/>
    <mergeCell ref="C5:D5"/>
    <mergeCell ref="C6:D6"/>
    <mergeCell ref="C7:D7"/>
    <mergeCell ref="C11:D11"/>
    <mergeCell ref="C8:D8"/>
    <mergeCell ref="C9:D9"/>
    <mergeCell ref="C10:D10"/>
    <mergeCell ref="A157:G157"/>
    <mergeCell ref="F2:F3"/>
    <mergeCell ref="G2:G3"/>
    <mergeCell ref="C50:D50"/>
    <mergeCell ref="A56:G56"/>
    <mergeCell ref="C137:D137"/>
    <mergeCell ref="C141:D141"/>
    <mergeCell ref="C142:D142"/>
    <mergeCell ref="C13:D13"/>
    <mergeCell ref="C14:D14"/>
    <mergeCell ref="C64:D64"/>
    <mergeCell ref="C66:D66"/>
    <mergeCell ref="C65:D65"/>
    <mergeCell ref="C75:D75"/>
    <mergeCell ref="C131:D131"/>
    <mergeCell ref="C53:D53"/>
    <mergeCell ref="C87:D87"/>
    <mergeCell ref="C92:D92"/>
    <mergeCell ref="C109:D109"/>
    <mergeCell ref="C113:D113"/>
    <mergeCell ref="C90:D90"/>
    <mergeCell ref="C99:D99"/>
    <mergeCell ref="C71:D71"/>
    <mergeCell ref="C82:D82"/>
    <mergeCell ref="C58:D58"/>
    <mergeCell ref="C111:D111"/>
    <mergeCell ref="A103:G103"/>
    <mergeCell ref="C88:D88"/>
    <mergeCell ref="C89:D89"/>
    <mergeCell ref="C94:D94"/>
    <mergeCell ref="C124:D124"/>
    <mergeCell ref="C107:D107"/>
    <mergeCell ref="C121:D121"/>
    <mergeCell ref="C132:D132"/>
    <mergeCell ref="C127:D127"/>
    <mergeCell ref="C128:D128"/>
    <mergeCell ref="C129:D129"/>
    <mergeCell ref="C114:D114"/>
    <mergeCell ref="C95:D95"/>
    <mergeCell ref="C119:D119"/>
    <mergeCell ref="C117:D117"/>
    <mergeCell ref="C93:D93"/>
    <mergeCell ref="A182:E182"/>
    <mergeCell ref="C80:D80"/>
    <mergeCell ref="A161:E161"/>
    <mergeCell ref="A163:E163"/>
    <mergeCell ref="C101:D101"/>
    <mergeCell ref="C125:D125"/>
    <mergeCell ref="A147:D147"/>
    <mergeCell ref="C108:D108"/>
    <mergeCell ref="C83:D83"/>
    <mergeCell ref="C37:D37"/>
    <mergeCell ref="C17:D17"/>
    <mergeCell ref="C23:D23"/>
    <mergeCell ref="C33:D33"/>
    <mergeCell ref="C34:D34"/>
    <mergeCell ref="C78:D78"/>
    <mergeCell ref="C77:D77"/>
    <mergeCell ref="C48:D48"/>
    <mergeCell ref="C123:D123"/>
    <mergeCell ref="A148:E148"/>
    <mergeCell ref="C126:D126"/>
    <mergeCell ref="C120:D120"/>
    <mergeCell ref="C138:D138"/>
    <mergeCell ref="C76:D76"/>
    <mergeCell ref="C79:D79"/>
    <mergeCell ref="C84:D84"/>
    <mergeCell ref="C81:D81"/>
    <mergeCell ref="B122:B123"/>
    <mergeCell ref="A1:E1"/>
    <mergeCell ref="E2:E3"/>
    <mergeCell ref="A2:A3"/>
    <mergeCell ref="B2:B3"/>
    <mergeCell ref="C2:D3"/>
    <mergeCell ref="C59:D59"/>
    <mergeCell ref="C46:D46"/>
    <mergeCell ref="C47:D47"/>
    <mergeCell ref="C44:D44"/>
    <mergeCell ref="C31:D31"/>
    <mergeCell ref="A169:E169"/>
    <mergeCell ref="C118:D118"/>
    <mergeCell ref="A162:E162"/>
    <mergeCell ref="A164:E164"/>
    <mergeCell ref="C122:D122"/>
    <mergeCell ref="C68:D68"/>
    <mergeCell ref="C70:D70"/>
    <mergeCell ref="C100:D100"/>
    <mergeCell ref="C85:D85"/>
    <mergeCell ref="C86:D86"/>
    <mergeCell ref="C98:D98"/>
    <mergeCell ref="C21:D21"/>
    <mergeCell ref="C25:D25"/>
    <mergeCell ref="C22:D22"/>
    <mergeCell ref="C45:D45"/>
    <mergeCell ref="C49:D49"/>
    <mergeCell ref="C61:D61"/>
    <mergeCell ref="C39:D39"/>
    <mergeCell ref="C40:D40"/>
    <mergeCell ref="C41:D41"/>
    <mergeCell ref="C67:D67"/>
    <mergeCell ref="C69:D69"/>
    <mergeCell ref="C139:D139"/>
    <mergeCell ref="C140:D140"/>
    <mergeCell ref="C24:D24"/>
    <mergeCell ref="C116:D116"/>
    <mergeCell ref="C27:D27"/>
    <mergeCell ref="C28:D28"/>
    <mergeCell ref="C38:D38"/>
    <mergeCell ref="C36:D36"/>
    <mergeCell ref="C26:D26"/>
    <mergeCell ref="C12:D12"/>
    <mergeCell ref="C30:D30"/>
    <mergeCell ref="C29:D29"/>
    <mergeCell ref="C35:D35"/>
    <mergeCell ref="C18:D18"/>
    <mergeCell ref="C19:D19"/>
    <mergeCell ref="C20:D20"/>
    <mergeCell ref="C16:D16"/>
    <mergeCell ref="A156:G156"/>
    <mergeCell ref="C97:D97"/>
    <mergeCell ref="C42:D42"/>
    <mergeCell ref="C43:D43"/>
    <mergeCell ref="C32:D32"/>
    <mergeCell ref="C62:D62"/>
    <mergeCell ref="C63:D63"/>
    <mergeCell ref="C72:D72"/>
    <mergeCell ref="C73:D73"/>
    <mergeCell ref="C74:D7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47" r:id="rId1"/>
  <headerFooter alignWithMargins="0">
    <oddHeader>&amp;R&amp;12Tabela Nr 3
do Uchwały Rady Powiatu Wołomińskiego Nr  XI-116/2015
z dnia 17 września  2015 r.</oddHeader>
  </headerFooter>
  <rowBreaks count="4" manualBreakCount="4">
    <brk id="56" max="6" man="1"/>
    <brk id="103" max="6" man="1"/>
    <brk id="160" max="4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2015-09-22T06:53:07Z</cp:lastPrinted>
  <dcterms:modified xsi:type="dcterms:W3CDTF">2015-09-22T07:03:22Z</dcterms:modified>
  <cp:category/>
  <cp:version/>
  <cp:contentType/>
  <cp:contentStatus/>
</cp:coreProperties>
</file>